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60" windowHeight="7500" activeTab="7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8" sheetId="8" r:id="rId7"/>
    <sheet name="Лист9" sheetId="9" r:id="rId8"/>
    <sheet name="Лист10" sheetId="10" r:id="rId9"/>
  </sheets>
  <calcPr calcId="162913"/>
</workbook>
</file>

<file path=xl/calcChain.xml><?xml version="1.0" encoding="utf-8"?>
<calcChain xmlns="http://schemas.openxmlformats.org/spreadsheetml/2006/main">
  <c r="F137" i="9" l="1"/>
  <c r="D137" i="9"/>
  <c r="F136" i="9"/>
  <c r="D136" i="9"/>
  <c r="F135" i="9"/>
  <c r="D135" i="9"/>
  <c r="F131" i="9"/>
  <c r="D131" i="9"/>
  <c r="F130" i="9"/>
  <c r="D130" i="9"/>
  <c r="F129" i="9"/>
  <c r="D129" i="9"/>
  <c r="D133" i="10"/>
  <c r="B133" i="10"/>
  <c r="D132" i="10"/>
  <c r="B132" i="10"/>
  <c r="D131" i="10"/>
  <c r="B131" i="10"/>
  <c r="D126" i="10"/>
  <c r="B126" i="10"/>
  <c r="D125" i="10"/>
  <c r="B125" i="10"/>
  <c r="D124" i="10"/>
  <c r="B124" i="10"/>
  <c r="I25" i="9" l="1"/>
  <c r="N28" i="1"/>
  <c r="I19" i="9"/>
  <c r="N19" i="1" s="1"/>
  <c r="I23" i="9"/>
  <c r="N23" i="1" s="1"/>
  <c r="I24" i="9"/>
  <c r="I26" i="9"/>
  <c r="N26" i="1" s="1"/>
  <c r="I27" i="9"/>
  <c r="N24" i="1"/>
  <c r="N25" i="1"/>
  <c r="I38" i="9"/>
  <c r="N38" i="1" s="1"/>
  <c r="I39" i="9"/>
  <c r="N39" i="1" s="1"/>
  <c r="I40" i="9"/>
  <c r="N40" i="1" s="1"/>
  <c r="I41" i="9"/>
  <c r="I115" i="9"/>
  <c r="N115" i="1" s="1"/>
  <c r="I116" i="9"/>
  <c r="N116" i="1" s="1"/>
  <c r="I117" i="9"/>
  <c r="N117" i="1" s="1"/>
  <c r="N118" i="1"/>
  <c r="I119" i="9"/>
  <c r="N119" i="1" s="1"/>
  <c r="I114" i="9"/>
  <c r="N114" i="1" s="1"/>
  <c r="I112" i="9"/>
  <c r="I108" i="9"/>
  <c r="N108" i="1" s="1"/>
  <c r="I109" i="9"/>
  <c r="N110" i="1"/>
  <c r="I111" i="9"/>
  <c r="N111" i="1" s="1"/>
  <c r="I107" i="9"/>
  <c r="N107" i="1" s="1"/>
  <c r="I101" i="9"/>
  <c r="N101" i="1" s="1"/>
  <c r="I102" i="9"/>
  <c r="N102" i="1" s="1"/>
  <c r="I103" i="9"/>
  <c r="N103" i="1" s="1"/>
  <c r="I104" i="9"/>
  <c r="N104" i="1" s="1"/>
  <c r="I105" i="9"/>
  <c r="N105" i="1" s="1"/>
  <c r="I100" i="9"/>
  <c r="I94" i="9"/>
  <c r="N94" i="1" s="1"/>
  <c r="I95" i="9"/>
  <c r="N95" i="1" s="1"/>
  <c r="I96" i="9"/>
  <c r="N96" i="1" s="1"/>
  <c r="I97" i="9"/>
  <c r="N97" i="1" s="1"/>
  <c r="N98" i="1"/>
  <c r="I93" i="9"/>
  <c r="N93" i="1" s="1"/>
  <c r="I87" i="9"/>
  <c r="N87" i="1" s="1"/>
  <c r="I88" i="9"/>
  <c r="N88" i="1" s="1"/>
  <c r="I89" i="9"/>
  <c r="N89" i="1" s="1"/>
  <c r="N90" i="1"/>
  <c r="I91" i="9"/>
  <c r="N91" i="1" s="1"/>
  <c r="I86" i="9"/>
  <c r="N86" i="1" s="1"/>
  <c r="I80" i="9"/>
  <c r="N80" i="1" s="1"/>
  <c r="I81" i="9"/>
  <c r="N81" i="1" s="1"/>
  <c r="N82" i="1"/>
  <c r="I83" i="9"/>
  <c r="N83" i="1" s="1"/>
  <c r="I84" i="9"/>
  <c r="N84" i="1" s="1"/>
  <c r="I79" i="9"/>
  <c r="I73" i="9"/>
  <c r="N73" i="1" s="1"/>
  <c r="I74" i="9"/>
  <c r="N74" i="1" s="1"/>
  <c r="N75" i="1"/>
  <c r="I76" i="9"/>
  <c r="N76" i="1" s="1"/>
  <c r="I77" i="9"/>
  <c r="N77" i="1" s="1"/>
  <c r="I72" i="9"/>
  <c r="N72" i="1" s="1"/>
  <c r="I66" i="9"/>
  <c r="N66" i="1" s="1"/>
  <c r="I67" i="9"/>
  <c r="N67" i="1" s="1"/>
  <c r="I68" i="9"/>
  <c r="N68" i="1" s="1"/>
  <c r="I69" i="9"/>
  <c r="N69" i="1" s="1"/>
  <c r="N70" i="1"/>
  <c r="I65" i="9"/>
  <c r="N65" i="1" s="1"/>
  <c r="I59" i="9"/>
  <c r="N59" i="1" s="1"/>
  <c r="I60" i="9"/>
  <c r="N60" i="1" s="1"/>
  <c r="I61" i="9"/>
  <c r="N61" i="1" s="1"/>
  <c r="N62" i="1"/>
  <c r="I63" i="9"/>
  <c r="N63" i="1" s="1"/>
  <c r="I58" i="9"/>
  <c r="I52" i="9"/>
  <c r="N52" i="1" s="1"/>
  <c r="I51" i="9"/>
  <c r="N51" i="1" s="1"/>
  <c r="I45" i="9"/>
  <c r="N45" i="1" s="1"/>
  <c r="I46" i="9"/>
  <c r="N46" i="1" s="1"/>
  <c r="N47" i="1"/>
  <c r="I48" i="9"/>
  <c r="N48" i="1" s="1"/>
  <c r="I49" i="9"/>
  <c r="N49" i="1" s="1"/>
  <c r="I44" i="9"/>
  <c r="N44" i="1" s="1"/>
  <c r="N41" i="1"/>
  <c r="N42" i="1"/>
  <c r="I37" i="9"/>
  <c r="I31" i="9"/>
  <c r="N31" i="1" s="1"/>
  <c r="I32" i="9"/>
  <c r="N32" i="1" s="1"/>
  <c r="I33" i="9"/>
  <c r="N33" i="1" s="1"/>
  <c r="N34" i="1"/>
  <c r="I35" i="9"/>
  <c r="N35" i="1" s="1"/>
  <c r="I30" i="9"/>
  <c r="N27" i="1"/>
  <c r="I21" i="9"/>
  <c r="N21" i="1" s="1"/>
  <c r="I17" i="9"/>
  <c r="N17" i="1" s="1"/>
  <c r="I18" i="9"/>
  <c r="N18" i="1" s="1"/>
  <c r="I20" i="9"/>
  <c r="N20" i="1" s="1"/>
  <c r="I16" i="9"/>
  <c r="N16" i="1" s="1"/>
  <c r="I10" i="9"/>
  <c r="N10" i="1" s="1"/>
  <c r="N11" i="1"/>
  <c r="I12" i="9"/>
  <c r="N12" i="1" s="1"/>
  <c r="I13" i="9"/>
  <c r="N13" i="1" s="1"/>
  <c r="I14" i="9"/>
  <c r="N14" i="1" s="1"/>
  <c r="I9" i="9"/>
  <c r="N9" i="1" s="1"/>
  <c r="O16" i="1"/>
  <c r="O17" i="1"/>
  <c r="O18" i="1"/>
  <c r="O19" i="1"/>
  <c r="O20" i="1"/>
  <c r="O21" i="1"/>
  <c r="O23" i="1"/>
  <c r="O24" i="1"/>
  <c r="O25" i="1"/>
  <c r="O26" i="1"/>
  <c r="O27" i="1"/>
  <c r="O28" i="1"/>
  <c r="O30" i="1"/>
  <c r="O31" i="1"/>
  <c r="O32" i="1"/>
  <c r="O33" i="1"/>
  <c r="O34" i="1"/>
  <c r="O35" i="1"/>
  <c r="O15" i="1"/>
  <c r="O22" i="1"/>
  <c r="O29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N53" i="1"/>
  <c r="N54" i="1"/>
  <c r="N55" i="1"/>
  <c r="N56" i="1"/>
  <c r="N112" i="1"/>
  <c r="Q22" i="1"/>
  <c r="Q29" i="1"/>
  <c r="Q36" i="1"/>
  <c r="Q43" i="1"/>
  <c r="Q50" i="1"/>
  <c r="Q57" i="1"/>
  <c r="Q64" i="1"/>
  <c r="Q71" i="1"/>
  <c r="Q78" i="1"/>
  <c r="Q85" i="1"/>
  <c r="Q92" i="1"/>
  <c r="Q99" i="1"/>
  <c r="Q106" i="1"/>
  <c r="Q113" i="1"/>
  <c r="Q120" i="1"/>
  <c r="Q15" i="1"/>
  <c r="P10" i="1"/>
  <c r="P11" i="1"/>
  <c r="P12" i="1"/>
  <c r="P13" i="1"/>
  <c r="P14" i="1"/>
  <c r="P16" i="1"/>
  <c r="P17" i="1"/>
  <c r="P18" i="1"/>
  <c r="P19" i="1"/>
  <c r="P20" i="1"/>
  <c r="P21" i="1"/>
  <c r="P23" i="1"/>
  <c r="P24" i="1"/>
  <c r="P25" i="1"/>
  <c r="P26" i="1"/>
  <c r="P27" i="1"/>
  <c r="P28" i="1"/>
  <c r="P30" i="1"/>
  <c r="P31" i="1"/>
  <c r="P32" i="1"/>
  <c r="P33" i="1"/>
  <c r="P34" i="1"/>
  <c r="P35" i="1"/>
  <c r="P37" i="1"/>
  <c r="P38" i="1"/>
  <c r="P39" i="1"/>
  <c r="P40" i="1"/>
  <c r="P41" i="1"/>
  <c r="P42" i="1"/>
  <c r="P44" i="1"/>
  <c r="P45" i="1"/>
  <c r="P46" i="1"/>
  <c r="P47" i="1"/>
  <c r="P48" i="1"/>
  <c r="P49" i="1"/>
  <c r="P51" i="1"/>
  <c r="P52" i="1"/>
  <c r="P53" i="1"/>
  <c r="P54" i="1"/>
  <c r="P55" i="1"/>
  <c r="P56" i="1"/>
  <c r="P58" i="1"/>
  <c r="P59" i="1"/>
  <c r="P60" i="1"/>
  <c r="P61" i="1"/>
  <c r="P62" i="1"/>
  <c r="P63" i="1"/>
  <c r="P65" i="1"/>
  <c r="P66" i="1"/>
  <c r="P67" i="1"/>
  <c r="P68" i="1"/>
  <c r="P69" i="1"/>
  <c r="P70" i="1"/>
  <c r="P72" i="1"/>
  <c r="P73" i="1"/>
  <c r="P74" i="1"/>
  <c r="P75" i="1"/>
  <c r="P76" i="1"/>
  <c r="P77" i="1"/>
  <c r="P79" i="1"/>
  <c r="P80" i="1"/>
  <c r="P81" i="1"/>
  <c r="P82" i="1"/>
  <c r="P83" i="1"/>
  <c r="P84" i="1"/>
  <c r="P86" i="1"/>
  <c r="P87" i="1"/>
  <c r="P88" i="1"/>
  <c r="P89" i="1"/>
  <c r="P90" i="1"/>
  <c r="P91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7" i="1"/>
  <c r="P108" i="1"/>
  <c r="P109" i="1"/>
  <c r="P110" i="1"/>
  <c r="P111" i="1"/>
  <c r="P112" i="1"/>
  <c r="P114" i="1"/>
  <c r="P115" i="1"/>
  <c r="P116" i="1"/>
  <c r="P117" i="1"/>
  <c r="P118" i="1"/>
  <c r="P119" i="1"/>
  <c r="P9" i="1"/>
  <c r="I120" i="10"/>
  <c r="P120" i="1" s="1"/>
  <c r="I113" i="10"/>
  <c r="P113" i="1" s="1"/>
  <c r="I106" i="10"/>
  <c r="P106" i="1" s="1"/>
  <c r="I99" i="10"/>
  <c r="I92" i="10"/>
  <c r="P92" i="1" s="1"/>
  <c r="I85" i="10"/>
  <c r="P85" i="1" s="1"/>
  <c r="I78" i="10"/>
  <c r="P78" i="1" s="1"/>
  <c r="I71" i="10"/>
  <c r="P71" i="1" s="1"/>
  <c r="I64" i="10"/>
  <c r="P64" i="1" s="1"/>
  <c r="I57" i="10"/>
  <c r="P57" i="1" s="1"/>
  <c r="I50" i="10"/>
  <c r="P50" i="1" s="1"/>
  <c r="I43" i="10"/>
  <c r="P43" i="1" s="1"/>
  <c r="I36" i="10"/>
  <c r="P36" i="1" s="1"/>
  <c r="I29" i="10"/>
  <c r="P29" i="1" s="1"/>
  <c r="I22" i="10"/>
  <c r="P22" i="1" s="1"/>
  <c r="I15" i="10"/>
  <c r="P15" i="1" s="1"/>
  <c r="G15" i="1"/>
  <c r="G22" i="1"/>
  <c r="G29" i="1"/>
  <c r="G36" i="1"/>
  <c r="G43" i="1"/>
  <c r="G50" i="1"/>
  <c r="G57" i="1"/>
  <c r="G64" i="1"/>
  <c r="G71" i="1"/>
  <c r="G78" i="1"/>
  <c r="G85" i="1"/>
  <c r="G92" i="1"/>
  <c r="G99" i="1"/>
  <c r="G106" i="1"/>
  <c r="G113" i="1"/>
  <c r="G120" i="1"/>
  <c r="H22" i="8"/>
  <c r="H29" i="8"/>
  <c r="H36" i="8"/>
  <c r="H43" i="8"/>
  <c r="H50" i="8"/>
  <c r="H57" i="8"/>
  <c r="H64" i="8"/>
  <c r="H71" i="8"/>
  <c r="H78" i="8"/>
  <c r="H85" i="8"/>
  <c r="H92" i="8"/>
  <c r="H99" i="8"/>
  <c r="H106" i="8"/>
  <c r="H113" i="8"/>
  <c r="H120" i="8"/>
  <c r="H15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F15" i="1"/>
  <c r="F22" i="1"/>
  <c r="F29" i="1"/>
  <c r="F36" i="1"/>
  <c r="F43" i="1"/>
  <c r="F50" i="1"/>
  <c r="F57" i="1"/>
  <c r="F64" i="1"/>
  <c r="F71" i="1"/>
  <c r="F78" i="1"/>
  <c r="F85" i="1"/>
  <c r="F92" i="1"/>
  <c r="F99" i="1"/>
  <c r="F106" i="1"/>
  <c r="F113" i="1"/>
  <c r="F120" i="1"/>
  <c r="D123" i="8"/>
  <c r="F120" i="4"/>
  <c r="D154" i="4" s="1"/>
  <c r="F113" i="4"/>
  <c r="D153" i="4" s="1"/>
  <c r="F106" i="4"/>
  <c r="D152" i="4" s="1"/>
  <c r="F99" i="4"/>
  <c r="D151" i="4" s="1"/>
  <c r="F92" i="4"/>
  <c r="D150" i="4" s="1"/>
  <c r="F85" i="4"/>
  <c r="D149" i="4" s="1"/>
  <c r="F78" i="4"/>
  <c r="D148" i="4" s="1"/>
  <c r="F71" i="4"/>
  <c r="D147" i="4" s="1"/>
  <c r="F64" i="4"/>
  <c r="D146" i="4" s="1"/>
  <c r="F57" i="4"/>
  <c r="D145" i="4" s="1"/>
  <c r="F50" i="4"/>
  <c r="D144" i="4" s="1"/>
  <c r="F43" i="4"/>
  <c r="D143" i="4" s="1"/>
  <c r="F36" i="4"/>
  <c r="D142" i="4" s="1"/>
  <c r="F29" i="4"/>
  <c r="D141" i="4" s="1"/>
  <c r="F22" i="4"/>
  <c r="D140" i="4" s="1"/>
  <c r="F15" i="4"/>
  <c r="J15" i="1" s="1"/>
  <c r="F113" i="3"/>
  <c r="H113" i="1" s="1"/>
  <c r="F50" i="3"/>
  <c r="D142" i="3" s="1"/>
  <c r="D138" i="3"/>
  <c r="F120" i="3"/>
  <c r="D152" i="3" s="1"/>
  <c r="F106" i="3"/>
  <c r="D150" i="3" s="1"/>
  <c r="F99" i="3"/>
  <c r="D149" i="3" s="1"/>
  <c r="F92" i="3"/>
  <c r="D148" i="3" s="1"/>
  <c r="F85" i="3"/>
  <c r="D147" i="3" s="1"/>
  <c r="F78" i="3"/>
  <c r="D146" i="3" s="1"/>
  <c r="F71" i="3"/>
  <c r="D145" i="3" s="1"/>
  <c r="F64" i="3"/>
  <c r="D144" i="3" s="1"/>
  <c r="F57" i="3"/>
  <c r="D143" i="3" s="1"/>
  <c r="F43" i="3"/>
  <c r="D141" i="3" s="1"/>
  <c r="F36" i="3"/>
  <c r="D140" i="3" s="1"/>
  <c r="F29" i="3"/>
  <c r="D139" i="3" s="1"/>
  <c r="F22" i="3"/>
  <c r="F15" i="3"/>
  <c r="D137" i="3" s="1"/>
  <c r="L31" i="1"/>
  <c r="L12" i="1"/>
  <c r="M114" i="1"/>
  <c r="M120" i="1" s="1"/>
  <c r="M107" i="1"/>
  <c r="M113" i="1" s="1"/>
  <c r="M100" i="1"/>
  <c r="M106" i="1" s="1"/>
  <c r="M93" i="1"/>
  <c r="M99" i="1" s="1"/>
  <c r="M87" i="1"/>
  <c r="M92" i="1" s="1"/>
  <c r="M79" i="1"/>
  <c r="M85" i="1" s="1"/>
  <c r="M74" i="1"/>
  <c r="M78" i="1" s="1"/>
  <c r="M67" i="1"/>
  <c r="M71" i="1" s="1"/>
  <c r="M59" i="1"/>
  <c r="M64" i="1" s="1"/>
  <c r="M51" i="1"/>
  <c r="M57" i="1" s="1"/>
  <c r="M49" i="1"/>
  <c r="M50" i="1" s="1"/>
  <c r="M41" i="1"/>
  <c r="M43" i="1" s="1"/>
  <c r="M31" i="1"/>
  <c r="M36" i="1" s="1"/>
  <c r="M23" i="1"/>
  <c r="M29" i="1" s="1"/>
  <c r="M20" i="1"/>
  <c r="M22" i="1" s="1"/>
  <c r="M12" i="1"/>
  <c r="M15" i="1" s="1"/>
  <c r="L114" i="1"/>
  <c r="L107" i="1"/>
  <c r="L100" i="1"/>
  <c r="L93" i="1"/>
  <c r="L87" i="1"/>
  <c r="L79" i="1"/>
  <c r="L74" i="1"/>
  <c r="L67" i="1"/>
  <c r="L59" i="1"/>
  <c r="L51" i="1"/>
  <c r="L49" i="1"/>
  <c r="L41" i="1"/>
  <c r="L23" i="1"/>
  <c r="L20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9" i="1"/>
  <c r="D23" i="5"/>
  <c r="D22" i="5"/>
  <c r="D21" i="5"/>
  <c r="D20" i="5"/>
  <c r="D19" i="5"/>
  <c r="D18" i="5"/>
  <c r="D17" i="5"/>
  <c r="D16" i="5"/>
  <c r="D15" i="5"/>
  <c r="D14" i="5"/>
  <c r="D13" i="5"/>
  <c r="D12" i="5"/>
  <c r="D10" i="5"/>
  <c r="D9" i="5"/>
  <c r="H135" i="4"/>
  <c r="D135" i="4"/>
  <c r="H134" i="4"/>
  <c r="D134" i="4"/>
  <c r="H133" i="4"/>
  <c r="D133" i="4"/>
  <c r="H128" i="4"/>
  <c r="H127" i="4"/>
  <c r="H126" i="4"/>
  <c r="D128" i="4"/>
  <c r="D127" i="4"/>
  <c r="D126" i="4"/>
  <c r="H134" i="3"/>
  <c r="H133" i="3"/>
  <c r="H132" i="3"/>
  <c r="H127" i="3"/>
  <c r="H126" i="3"/>
  <c r="H128" i="3" s="1"/>
  <c r="D134" i="3"/>
  <c r="D133" i="3"/>
  <c r="D132" i="3"/>
  <c r="D128" i="3"/>
  <c r="D127" i="3"/>
  <c r="D126" i="3"/>
  <c r="H43" i="1" l="1"/>
  <c r="H29" i="1"/>
  <c r="H15" i="1"/>
  <c r="D139" i="4"/>
  <c r="I113" i="9"/>
  <c r="N113" i="1" s="1"/>
  <c r="I64" i="9"/>
  <c r="N58" i="1"/>
  <c r="I36" i="9"/>
  <c r="I120" i="9"/>
  <c r="N30" i="1"/>
  <c r="I15" i="9"/>
  <c r="I85" i="9"/>
  <c r="N85" i="1" s="1"/>
  <c r="I92" i="9"/>
  <c r="N109" i="1"/>
  <c r="I106" i="9"/>
  <c r="N100" i="1"/>
  <c r="I99" i="9"/>
  <c r="N99" i="1" s="1"/>
  <c r="N79" i="1"/>
  <c r="I78" i="9"/>
  <c r="I71" i="9"/>
  <c r="I29" i="9"/>
  <c r="I57" i="9"/>
  <c r="N57" i="1" s="1"/>
  <c r="I50" i="9"/>
  <c r="I43" i="9"/>
  <c r="N37" i="1"/>
  <c r="I22" i="9"/>
  <c r="N22" i="1" s="1"/>
  <c r="R113" i="1"/>
  <c r="R99" i="1"/>
  <c r="R85" i="1"/>
  <c r="R71" i="1"/>
  <c r="R57" i="1"/>
  <c r="R43" i="1"/>
  <c r="R29" i="1"/>
  <c r="R15" i="1"/>
  <c r="R120" i="1"/>
  <c r="R106" i="1"/>
  <c r="R92" i="1"/>
  <c r="R78" i="1"/>
  <c r="R64" i="1"/>
  <c r="R50" i="1"/>
  <c r="R36" i="1"/>
  <c r="R22" i="1"/>
  <c r="D151" i="3"/>
  <c r="N106" i="1" l="1"/>
  <c r="N64" i="1"/>
  <c r="N78" i="1"/>
  <c r="N36" i="1"/>
  <c r="N92" i="1"/>
  <c r="N120" i="1"/>
  <c r="N50" i="1"/>
  <c r="N15" i="1"/>
  <c r="N71" i="1"/>
  <c r="N29" i="1"/>
  <c r="N43" i="1"/>
</calcChain>
</file>

<file path=xl/sharedStrings.xml><?xml version="1.0" encoding="utf-8"?>
<sst xmlns="http://schemas.openxmlformats.org/spreadsheetml/2006/main" count="836" uniqueCount="176">
  <si>
    <t>Стрельба из лазерного оружия</t>
  </si>
  <si>
    <t>«Капитан-Эрудит»</t>
  </si>
  <si>
    <t>Лыжные гонки 5 км</t>
  </si>
  <si>
    <t>Метание гранаты</t>
  </si>
  <si>
    <t>Место</t>
  </si>
  <si>
    <t xml:space="preserve">№ </t>
  </si>
  <si>
    <t>п/п</t>
  </si>
  <si>
    <t>Название команды</t>
  </si>
  <si>
    <t>кол-во баллов</t>
  </si>
  <si>
    <t>место</t>
  </si>
  <si>
    <t>мето</t>
  </si>
  <si>
    <t>Комплекс силовых упражнений (КСУ)</t>
  </si>
  <si>
    <t>Военизи-рованная эстафета</t>
  </si>
  <si>
    <t>ГАПОУ ПО ПМПК отд-е коммун-го хоз-ва и упра-я земель-ми ресур-ми</t>
  </si>
  <si>
    <t>ГАПОУ ПО ПМПК отд-е строительства</t>
  </si>
  <si>
    <t>Пенз-ий колледж пищпромыш-ти и коммерции</t>
  </si>
  <si>
    <t>ФИО участника</t>
  </si>
  <si>
    <t>ФИО                                                              участника</t>
  </si>
  <si>
    <t>МБОУ СОШ им. С.Е. Кузнецова с. Чемодановка</t>
  </si>
  <si>
    <t>ГАПОУ ПО ПМПК отд-е ж/д транспорта</t>
  </si>
  <si>
    <t>ГАПОУ ПО ПМПК отд-е машино-е и пром. тех-ий</t>
  </si>
  <si>
    <t>УФСИН</t>
  </si>
  <si>
    <t xml:space="preserve">Колледж пром. тех-ий ФПТ ПензГТУ </t>
  </si>
  <si>
    <t>ГАПОУ ПО ПМПК гуманит.               от-е</t>
  </si>
  <si>
    <t>ГАПОУ ПО ПМПК от-е архитек-ы</t>
  </si>
  <si>
    <t>ГАПОУ ПО ПМПК торгов.-эконом.                 от-е</t>
  </si>
  <si>
    <t>ГАПОУ ПО ПМПК от-е трансп. и дорож           хоз-ва</t>
  </si>
  <si>
    <t>Колледж информ. технологий ФИОТ ПензГТУ</t>
  </si>
  <si>
    <t>Колледж хим.- технологический ФБПТС ПензГТУ</t>
  </si>
  <si>
    <t>Отд-е информ-х тех-гий ПМПК</t>
  </si>
  <si>
    <t xml:space="preserve">Протокол                                                                                                                                                                                                   военизированной эстафеты Спартакиады допризывной молодежи города Пензы посвящена памяти Героя России А.А.Сергеева. </t>
  </si>
  <si>
    <t>Штрафные баллы</t>
  </si>
  <si>
    <t>Время штрафа</t>
  </si>
  <si>
    <t>Общее время</t>
  </si>
  <si>
    <t>кол-во очков</t>
  </si>
  <si>
    <t xml:space="preserve">Протокол                                                                                                                                                                                                   стрельбы из лазерного оружия Спартакиады допризывной молодежи города Пензы посвящена памяти Героя России А.А.Сергеева. </t>
  </si>
  <si>
    <t>кол-во</t>
  </si>
  <si>
    <t xml:space="preserve">Протокол                                                                                                                                                                                                   Комплекс силовых упражнений Спартакиады допризывной молодежи города Пензы посвящена памяти Героя России А.А.Сергеева. </t>
  </si>
  <si>
    <t>Кол-во правильных ответов</t>
  </si>
  <si>
    <t>Время старта</t>
  </si>
  <si>
    <t>Время финиша</t>
  </si>
  <si>
    <t>Чистое время</t>
  </si>
  <si>
    <t>номер участника</t>
  </si>
  <si>
    <t>№ этапа</t>
  </si>
  <si>
    <t>время</t>
  </si>
  <si>
    <t>Майоров Н.А.</t>
  </si>
  <si>
    <t>Рожков Д.А.</t>
  </si>
  <si>
    <t>Хамзин Р.Р.</t>
  </si>
  <si>
    <t>Павловская Е.Ф.</t>
  </si>
  <si>
    <t>Тожина Н.С.</t>
  </si>
  <si>
    <t>Усаков А.В.</t>
  </si>
  <si>
    <t>Исаев С.А.</t>
  </si>
  <si>
    <t>Фахретдинов Ф.Р.</t>
  </si>
  <si>
    <t>Локтева Л.Ю.</t>
  </si>
  <si>
    <t>Колокатова Ю.А.</t>
  </si>
  <si>
    <t>Жидков В.С.</t>
  </si>
  <si>
    <t>Абрамов К.В.</t>
  </si>
  <si>
    <t>Немков И.А.</t>
  </si>
  <si>
    <t>Панченко Д.С.</t>
  </si>
  <si>
    <t>Орлова К.А.</t>
  </si>
  <si>
    <t>Миряева Я.И.</t>
  </si>
  <si>
    <t>Краличкин Г.В.</t>
  </si>
  <si>
    <t>Карчев С.С.</t>
  </si>
  <si>
    <t>Сурков С.О.</t>
  </si>
  <si>
    <t>Чалых Д.</t>
  </si>
  <si>
    <t>Дунькин Ю.</t>
  </si>
  <si>
    <t>Рамазанов А.</t>
  </si>
  <si>
    <t>Юнин С.</t>
  </si>
  <si>
    <t>Васина Е.</t>
  </si>
  <si>
    <t>Топчая В.</t>
  </si>
  <si>
    <t>Торопцев И.</t>
  </si>
  <si>
    <t>Скрипкин А.</t>
  </si>
  <si>
    <t>Горельников А.</t>
  </si>
  <si>
    <t>Матвеев А.</t>
  </si>
  <si>
    <t>Сотников А.</t>
  </si>
  <si>
    <t>Сотникова Т.</t>
  </si>
  <si>
    <t>Андреев А.Е.</t>
  </si>
  <si>
    <t>Мальцев А.И.</t>
  </si>
  <si>
    <t>Плахтюрин П.А.</t>
  </si>
  <si>
    <t>Гулымов</t>
  </si>
  <si>
    <t>Чекурова Э.Г.</t>
  </si>
  <si>
    <t>Калашников О.В.</t>
  </si>
  <si>
    <t>Одрузов А.А.</t>
  </si>
  <si>
    <t>Моисеев Д.О.</t>
  </si>
  <si>
    <t>Максимов И.</t>
  </si>
  <si>
    <t>Абдюшева А.Р.</t>
  </si>
  <si>
    <t>Забирова Д.Ф.</t>
  </si>
  <si>
    <t>Коновалов Н.О.</t>
  </si>
  <si>
    <t>Андреев В.С.</t>
  </si>
  <si>
    <t>Михайличенко М.А.</t>
  </si>
  <si>
    <t>Долгова К.О.</t>
  </si>
  <si>
    <t>Мошкова К.С.</t>
  </si>
  <si>
    <t>Лисин Р.А.</t>
  </si>
  <si>
    <t>Шляпников Е.И.</t>
  </si>
  <si>
    <t xml:space="preserve">Калашников </t>
  </si>
  <si>
    <t>Скотников</t>
  </si>
  <si>
    <t>Девяткина К.А.</t>
  </si>
  <si>
    <t>Морозова А.Н.</t>
  </si>
  <si>
    <t>Короб В.О.</t>
  </si>
  <si>
    <t>Короб Ю.О.</t>
  </si>
  <si>
    <t>Смирнов Г.В.</t>
  </si>
  <si>
    <t>Суркина О.И.</t>
  </si>
  <si>
    <t>Одиноков Р.Ф.</t>
  </si>
  <si>
    <t>Мухаев О.Д.</t>
  </si>
  <si>
    <t>Ягудин Я. С.</t>
  </si>
  <si>
    <t>Каширов А.Е.</t>
  </si>
  <si>
    <t>Сухоруков В.С.</t>
  </si>
  <si>
    <t>Борисов А.Б.</t>
  </si>
  <si>
    <t>Крот М.С.</t>
  </si>
  <si>
    <t>Бочкова В.И.</t>
  </si>
  <si>
    <t>Личные результаты</t>
  </si>
  <si>
    <t>девушки</t>
  </si>
  <si>
    <t>юноши</t>
  </si>
  <si>
    <t>1.</t>
  </si>
  <si>
    <t>2.</t>
  </si>
  <si>
    <t>3.</t>
  </si>
  <si>
    <t>Ягудин Я.С.</t>
  </si>
  <si>
    <t>Алтухов А.А.</t>
  </si>
  <si>
    <t>????</t>
  </si>
  <si>
    <t>кол-во п/отв.</t>
  </si>
  <si>
    <t>Финакова</t>
  </si>
  <si>
    <t>Сумма мест</t>
  </si>
  <si>
    <t>Главный судья</t>
  </si>
  <si>
    <t xml:space="preserve">              А.А. Куликов</t>
  </si>
  <si>
    <t>Время</t>
  </si>
  <si>
    <t>АК</t>
  </si>
  <si>
    <t>время старта</t>
  </si>
  <si>
    <t>время финиша</t>
  </si>
  <si>
    <t>№ участника</t>
  </si>
  <si>
    <t>Личники</t>
  </si>
  <si>
    <t>Девушки</t>
  </si>
  <si>
    <t>Юноши</t>
  </si>
  <si>
    <t xml:space="preserve">Протокол                                                                                                                                                                                                   лыжной гонки 5 км Спартакиады допризывной молодежи города Пензы посвящена памяти Героя России А.А.Сергеева. </t>
  </si>
  <si>
    <t>№ попытки</t>
  </si>
  <si>
    <t>Результат</t>
  </si>
  <si>
    <t xml:space="preserve">Протокол                                                                                                                                                                                                   метания гранаты 500 гр. Спартакиады допризывной молодежи города Пензы посвящена памяти Героя России А.А.Сергеева. </t>
  </si>
  <si>
    <t>результат</t>
  </si>
  <si>
    <t>14-15 ?</t>
  </si>
  <si>
    <t>? хз</t>
  </si>
  <si>
    <t>Талалуев М.В.</t>
  </si>
  <si>
    <t>Симдянов Е.Н.</t>
  </si>
  <si>
    <t>Протокол                                                                                                                                                                                                   Спартакиады допризывной молодежи города Пензы посвящена памяти Героя России А.А.Сергеева</t>
  </si>
  <si>
    <t>Аброськина К.Н.</t>
  </si>
  <si>
    <t>Сивачев А.А.</t>
  </si>
  <si>
    <t>Куцук И.С.</t>
  </si>
  <si>
    <t>Никитин А.А.</t>
  </si>
  <si>
    <t>Шлебаев Д.</t>
  </si>
  <si>
    <t>Трушкова А.</t>
  </si>
  <si>
    <t>Шмаргалев А.С.</t>
  </si>
  <si>
    <t>Назаров В.А.</t>
  </si>
  <si>
    <t>Платонов А.В.</t>
  </si>
  <si>
    <t>Чернявский В.А.</t>
  </si>
  <si>
    <t>Гусев Н.Ю.</t>
  </si>
  <si>
    <t>Базыгина А.А.</t>
  </si>
  <si>
    <t>Давыдова К.А.</t>
  </si>
  <si>
    <t>Юлдашев И.</t>
  </si>
  <si>
    <t>Пендюрин Р.В.</t>
  </si>
  <si>
    <t>Лонин М.А.</t>
  </si>
  <si>
    <t>Оваденко В.Д.</t>
  </si>
  <si>
    <t>Желтикова Э.А.</t>
  </si>
  <si>
    <t>Галчин Д.А.</t>
  </si>
  <si>
    <t>Калинина М.И.</t>
  </si>
  <si>
    <t>Глуходед Е.</t>
  </si>
  <si>
    <t>Сикритов М.</t>
  </si>
  <si>
    <t>Хлыстов А.В.</t>
  </si>
  <si>
    <t>Главный судья                                     А.А. Куликов</t>
  </si>
  <si>
    <t>Никольский Н.Д.</t>
  </si>
  <si>
    <t>Протокол                                                                                                                                                                                                   лыжной гонки Спартакиады допризывной молодежи города Пензы посвящена памяти Героя России А.А.Сергеева</t>
  </si>
  <si>
    <t xml:space="preserve">Протокол                                                                                                                                                                                                   Спартакиады допризывной молодежи города Пензы посвящена памяти Героя России А.А.Сергеева </t>
  </si>
  <si>
    <t>Гаплчин Д.А.</t>
  </si>
  <si>
    <t>Хохлова И.Д.</t>
  </si>
  <si>
    <t>Катаев М.А.</t>
  </si>
  <si>
    <t>Кулькова О.Ю.</t>
  </si>
  <si>
    <t>Пронина Т.Е.</t>
  </si>
  <si>
    <t>Главный судья                                                                                                                                      А.А. Куликов</t>
  </si>
  <si>
    <t>Главный судья                                                                                                                               А.А. Куликов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</si>
</sst>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/>
    <xf numFmtId="0" fontId="0" fillId="0" borderId="13" xfId="0" applyBorder="1" applyAlignment="1"/>
    <xf numFmtId="0" fontId="0" fillId="0" borderId="9" xfId="0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Alignment="1"/>
    <xf numFmtId="0" fontId="0" fillId="2" borderId="13" xfId="0" applyFill="1" applyBorder="1" applyAlignment="1"/>
    <xf numFmtId="0" fontId="0" fillId="2" borderId="15" xfId="0" applyFill="1" applyBorder="1" applyAlignment="1"/>
    <xf numFmtId="0" fontId="0" fillId="2" borderId="3" xfId="0" applyFill="1" applyBorder="1" applyAlignment="1"/>
    <xf numFmtId="0" fontId="0" fillId="4" borderId="1" xfId="0" applyFill="1" applyBorder="1"/>
    <xf numFmtId="0" fontId="0" fillId="5" borderId="1" xfId="0" applyFill="1" applyBorder="1"/>
    <xf numFmtId="0" fontId="0" fillId="0" borderId="14" xfId="0" applyBorder="1"/>
    <xf numFmtId="21" fontId="0" fillId="2" borderId="1" xfId="0" applyNumberFormat="1" applyFill="1" applyBorder="1"/>
    <xf numFmtId="164" fontId="0" fillId="2" borderId="1" xfId="0" applyNumberFormat="1" applyFill="1" applyBorder="1"/>
    <xf numFmtId="21" fontId="0" fillId="0" borderId="1" xfId="0" applyNumberFormat="1" applyBorder="1"/>
    <xf numFmtId="21" fontId="0" fillId="3" borderId="1" xfId="0" applyNumberFormat="1" applyFill="1" applyBorder="1"/>
    <xf numFmtId="164" fontId="0" fillId="0" borderId="1" xfId="0" applyNumberFormat="1" applyBorder="1"/>
    <xf numFmtId="21" fontId="0" fillId="0" borderId="0" xfId="0" applyNumberFormat="1"/>
    <xf numFmtId="20" fontId="0" fillId="0" borderId="0" xfId="0" applyNumberFormat="1"/>
    <xf numFmtId="21" fontId="0" fillId="2" borderId="0" xfId="0" applyNumberFormat="1" applyFill="1"/>
    <xf numFmtId="164" fontId="0" fillId="8" borderId="1" xfId="0" applyNumberFormat="1" applyFill="1" applyBorder="1"/>
    <xf numFmtId="0" fontId="0" fillId="8" borderId="1" xfId="0" applyFill="1" applyBorder="1"/>
    <xf numFmtId="0" fontId="0" fillId="8" borderId="9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1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7" borderId="1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99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opLeftCell="A46" zoomScaleNormal="100" workbookViewId="0">
      <selection activeCell="D53" sqref="D53:E56"/>
    </sheetView>
  </sheetViews>
  <sheetFormatPr defaultRowHeight="15" x14ac:dyDescent="0.25"/>
  <cols>
    <col min="1" max="1" width="4.42578125" customWidth="1"/>
    <col min="2" max="2" width="6.140625" customWidth="1"/>
    <col min="3" max="3" width="4.85546875" customWidth="1"/>
    <col min="4" max="4" width="9" customWidth="1"/>
    <col min="5" max="5" width="7.5703125" customWidth="1"/>
    <col min="6" max="6" width="7" customWidth="1"/>
    <col min="7" max="7" width="6" customWidth="1"/>
    <col min="8" max="8" width="6.85546875" customWidth="1"/>
    <col min="9" max="9" width="6.7109375" customWidth="1"/>
    <col min="10" max="10" width="7.42578125" customWidth="1"/>
    <col min="11" max="11" width="6.140625" customWidth="1"/>
    <col min="12" max="12" width="7.28515625" customWidth="1"/>
    <col min="13" max="13" width="5.7109375" customWidth="1"/>
    <col min="14" max="14" width="7.28515625" customWidth="1"/>
    <col min="15" max="15" width="6.28515625" customWidth="1"/>
    <col min="16" max="16" width="7.140625" customWidth="1"/>
    <col min="17" max="17" width="7" customWidth="1"/>
  </cols>
  <sheetData>
    <row r="1" spans="1:19" ht="15" customHeight="1" x14ac:dyDescent="0.25">
      <c r="A1" s="46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0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6" customHeight="1" x14ac:dyDescent="0.25"/>
    <row r="4" spans="1:19" ht="15" customHeight="1" x14ac:dyDescent="0.25">
      <c r="A4" s="47" t="s">
        <v>5</v>
      </c>
      <c r="B4" s="54" t="s">
        <v>7</v>
      </c>
      <c r="C4" s="55"/>
      <c r="D4" s="54" t="s">
        <v>17</v>
      </c>
      <c r="E4" s="55"/>
      <c r="F4" s="49" t="s">
        <v>12</v>
      </c>
      <c r="G4" s="49"/>
      <c r="H4" s="49" t="s">
        <v>0</v>
      </c>
      <c r="I4" s="49"/>
      <c r="J4" s="48" t="s">
        <v>11</v>
      </c>
      <c r="K4" s="48"/>
      <c r="L4" s="48" t="s">
        <v>1</v>
      </c>
      <c r="M4" s="48"/>
      <c r="N4" s="48" t="s">
        <v>2</v>
      </c>
      <c r="O4" s="48"/>
      <c r="P4" s="48" t="s">
        <v>3</v>
      </c>
      <c r="Q4" s="48"/>
      <c r="R4" s="48" t="s">
        <v>121</v>
      </c>
      <c r="S4" s="47" t="s">
        <v>4</v>
      </c>
    </row>
    <row r="5" spans="1:19" ht="18.75" customHeight="1" x14ac:dyDescent="0.25">
      <c r="A5" s="47"/>
      <c r="B5" s="56"/>
      <c r="C5" s="57"/>
      <c r="D5" s="56"/>
      <c r="E5" s="57"/>
      <c r="F5" s="49"/>
      <c r="G5" s="49"/>
      <c r="H5" s="49"/>
      <c r="I5" s="49"/>
      <c r="J5" s="48"/>
      <c r="K5" s="48"/>
      <c r="L5" s="48"/>
      <c r="M5" s="48"/>
      <c r="N5" s="48"/>
      <c r="O5" s="48"/>
      <c r="P5" s="48"/>
      <c r="Q5" s="48"/>
      <c r="R5" s="48"/>
      <c r="S5" s="47"/>
    </row>
    <row r="6" spans="1:19" ht="25.5" customHeight="1" x14ac:dyDescent="0.25">
      <c r="A6" s="47"/>
      <c r="B6" s="56"/>
      <c r="C6" s="57"/>
      <c r="D6" s="56"/>
      <c r="E6" s="57"/>
      <c r="F6" s="49"/>
      <c r="G6" s="49"/>
      <c r="H6" s="49"/>
      <c r="I6" s="49"/>
      <c r="J6" s="48"/>
      <c r="K6" s="48"/>
      <c r="L6" s="48"/>
      <c r="M6" s="48"/>
      <c r="N6" s="48"/>
      <c r="O6" s="48"/>
      <c r="P6" s="48"/>
      <c r="Q6" s="48"/>
      <c r="R6" s="48"/>
      <c r="S6" s="47"/>
    </row>
    <row r="7" spans="1:19" x14ac:dyDescent="0.25">
      <c r="A7" s="47" t="s">
        <v>6</v>
      </c>
      <c r="B7" s="56"/>
      <c r="C7" s="57"/>
      <c r="D7" s="56"/>
      <c r="E7" s="57"/>
      <c r="F7" s="50" t="s">
        <v>124</v>
      </c>
      <c r="G7" s="47" t="s">
        <v>9</v>
      </c>
      <c r="H7" s="48" t="s">
        <v>8</v>
      </c>
      <c r="I7" s="47" t="s">
        <v>10</v>
      </c>
      <c r="J7" s="49" t="s">
        <v>8</v>
      </c>
      <c r="K7" s="47" t="s">
        <v>9</v>
      </c>
      <c r="L7" s="48" t="s">
        <v>119</v>
      </c>
      <c r="M7" s="47" t="s">
        <v>9</v>
      </c>
      <c r="N7" s="48" t="s">
        <v>44</v>
      </c>
      <c r="O7" s="48" t="s">
        <v>9</v>
      </c>
      <c r="P7" s="48" t="s">
        <v>136</v>
      </c>
      <c r="Q7" s="48" t="s">
        <v>9</v>
      </c>
      <c r="R7" s="48"/>
      <c r="S7" s="47"/>
    </row>
    <row r="8" spans="1:19" x14ac:dyDescent="0.25">
      <c r="A8" s="47"/>
      <c r="B8" s="58"/>
      <c r="C8" s="59"/>
      <c r="D8" s="58"/>
      <c r="E8" s="59"/>
      <c r="F8" s="51"/>
      <c r="G8" s="47"/>
      <c r="H8" s="48"/>
      <c r="I8" s="47"/>
      <c r="J8" s="49"/>
      <c r="K8" s="47"/>
      <c r="L8" s="48"/>
      <c r="M8" s="47"/>
      <c r="N8" s="48"/>
      <c r="O8" s="48"/>
      <c r="P8" s="48"/>
      <c r="Q8" s="48"/>
      <c r="R8" s="48"/>
      <c r="S8" s="47"/>
    </row>
    <row r="9" spans="1:19" ht="15.75" customHeight="1" x14ac:dyDescent="0.25">
      <c r="A9" s="61">
        <v>1</v>
      </c>
      <c r="B9" s="54" t="s">
        <v>13</v>
      </c>
      <c r="C9" s="55"/>
      <c r="D9" s="67" t="s">
        <v>45</v>
      </c>
      <c r="E9" s="68"/>
      <c r="F9" s="35"/>
      <c r="G9" s="2"/>
      <c r="H9" s="2">
        <f>Лист3!F9</f>
        <v>19</v>
      </c>
      <c r="I9" s="2">
        <f>Лист3!H9</f>
        <v>0</v>
      </c>
      <c r="J9" s="2">
        <f>Лист4!F9</f>
        <v>44</v>
      </c>
      <c r="K9" s="2">
        <f>Лист4!H9</f>
        <v>0</v>
      </c>
      <c r="L9" s="2"/>
      <c r="M9" s="2"/>
      <c r="N9" s="35">
        <f>Лист9!I9</f>
        <v>1.4317129629629631E-2</v>
      </c>
      <c r="O9" s="2"/>
      <c r="P9" s="2">
        <f>Лист10!I9</f>
        <v>0</v>
      </c>
      <c r="Q9" s="2"/>
      <c r="R9" s="2"/>
      <c r="S9" s="2"/>
    </row>
    <row r="10" spans="1:19" x14ac:dyDescent="0.25">
      <c r="A10" s="62"/>
      <c r="B10" s="56"/>
      <c r="C10" s="57"/>
      <c r="D10" s="67" t="s">
        <v>46</v>
      </c>
      <c r="E10" s="68"/>
      <c r="F10" s="35"/>
      <c r="G10" s="2"/>
      <c r="H10" s="2">
        <f>Лист3!F10</f>
        <v>33</v>
      </c>
      <c r="I10" s="2">
        <f>Лист3!H10</f>
        <v>0</v>
      </c>
      <c r="J10" s="2">
        <f>Лист4!F10</f>
        <v>42</v>
      </c>
      <c r="K10" s="2">
        <f>Лист4!H10</f>
        <v>0</v>
      </c>
      <c r="L10" s="2"/>
      <c r="M10" s="2"/>
      <c r="N10" s="35">
        <f>Лист9!I10</f>
        <v>1.6203703703703703E-2</v>
      </c>
      <c r="O10" s="2"/>
      <c r="P10" s="2">
        <f>Лист10!I10</f>
        <v>0</v>
      </c>
      <c r="Q10" s="2"/>
      <c r="R10" s="2"/>
      <c r="S10" s="2"/>
    </row>
    <row r="11" spans="1:19" x14ac:dyDescent="0.25">
      <c r="A11" s="62"/>
      <c r="B11" s="56"/>
      <c r="C11" s="57"/>
      <c r="D11" s="67" t="s">
        <v>47</v>
      </c>
      <c r="E11" s="68"/>
      <c r="F11" s="35"/>
      <c r="G11" s="2"/>
      <c r="H11" s="2">
        <f>Лист3!F11</f>
        <v>33</v>
      </c>
      <c r="I11" s="2">
        <f>Лист3!H11</f>
        <v>0</v>
      </c>
      <c r="J11" s="2">
        <f>Лист4!F11</f>
        <v>75</v>
      </c>
      <c r="K11" s="2">
        <f>Лист4!H11</f>
        <v>1</v>
      </c>
      <c r="L11" s="2"/>
      <c r="M11" s="2"/>
      <c r="N11" s="35">
        <f>Лист9!I11</f>
        <v>0</v>
      </c>
      <c r="O11" s="2"/>
      <c r="P11" s="2">
        <f>Лист10!I11</f>
        <v>0</v>
      </c>
      <c r="Q11" s="2"/>
      <c r="R11" s="2"/>
      <c r="S11" s="2"/>
    </row>
    <row r="12" spans="1:19" x14ac:dyDescent="0.25">
      <c r="A12" s="62"/>
      <c r="B12" s="56"/>
      <c r="C12" s="57"/>
      <c r="D12" s="52" t="s">
        <v>117</v>
      </c>
      <c r="E12" s="53"/>
      <c r="F12" s="35"/>
      <c r="G12" s="2"/>
      <c r="H12" s="2">
        <f>Лист3!F12</f>
        <v>32</v>
      </c>
      <c r="I12" s="2">
        <f>Лист3!H12</f>
        <v>0</v>
      </c>
      <c r="J12" s="2">
        <f>Лист4!F12</f>
        <v>45</v>
      </c>
      <c r="K12" s="2">
        <f>Лист4!H12</f>
        <v>0</v>
      </c>
      <c r="L12" s="2">
        <f>Лист5!F9</f>
        <v>3</v>
      </c>
      <c r="M12" s="2">
        <f>Лист5!H9</f>
        <v>3</v>
      </c>
      <c r="N12" s="35">
        <f>Лист9!I12</f>
        <v>2.0474537037037038E-2</v>
      </c>
      <c r="O12" s="2"/>
      <c r="P12" s="2">
        <f>Лист10!I12</f>
        <v>48.6</v>
      </c>
      <c r="Q12" s="2"/>
      <c r="R12" s="2"/>
      <c r="S12" s="2"/>
    </row>
    <row r="13" spans="1:19" x14ac:dyDescent="0.25">
      <c r="A13" s="62"/>
      <c r="B13" s="56"/>
      <c r="C13" s="57"/>
      <c r="D13" s="69" t="s">
        <v>48</v>
      </c>
      <c r="E13" s="70"/>
      <c r="F13" s="35"/>
      <c r="G13" s="2"/>
      <c r="H13" s="2">
        <f>Лист3!F13</f>
        <v>19</v>
      </c>
      <c r="I13" s="2">
        <f>Лист3!H13</f>
        <v>0</v>
      </c>
      <c r="J13" s="2">
        <f>Лист4!F13</f>
        <v>48</v>
      </c>
      <c r="K13" s="2">
        <f>Лист4!H13</f>
        <v>0</v>
      </c>
      <c r="L13" s="2"/>
      <c r="M13" s="2"/>
      <c r="N13" s="35">
        <f>Лист9!I13</f>
        <v>2.1238425925925924E-2</v>
      </c>
      <c r="O13" s="2"/>
      <c r="P13" s="2">
        <f>Лист10!I13</f>
        <v>0</v>
      </c>
      <c r="Q13" s="2"/>
      <c r="R13" s="2"/>
      <c r="S13" s="2"/>
    </row>
    <row r="14" spans="1:19" x14ac:dyDescent="0.25">
      <c r="A14" s="63"/>
      <c r="B14" s="58"/>
      <c r="C14" s="59"/>
      <c r="D14" s="69" t="s">
        <v>49</v>
      </c>
      <c r="E14" s="70"/>
      <c r="F14" s="35"/>
      <c r="G14" s="2"/>
      <c r="H14" s="2">
        <f>Лист3!F14</f>
        <v>0</v>
      </c>
      <c r="I14" s="2">
        <f>Лист3!H14</f>
        <v>0</v>
      </c>
      <c r="J14" s="2">
        <f>Лист4!F14</f>
        <v>48</v>
      </c>
      <c r="K14" s="2">
        <f>Лист4!H14</f>
        <v>0</v>
      </c>
      <c r="L14" s="2"/>
      <c r="M14" s="2"/>
      <c r="N14" s="35">
        <f>Лист9!I14</f>
        <v>2.0914351851851851E-2</v>
      </c>
      <c r="O14" s="2"/>
      <c r="P14" s="2">
        <f>Лист10!I14</f>
        <v>38.1</v>
      </c>
      <c r="Q14" s="2"/>
      <c r="R14" s="2"/>
      <c r="S14" s="2"/>
    </row>
    <row r="15" spans="1:19" s="23" customFormat="1" x14ac:dyDescent="0.25">
      <c r="A15" s="71"/>
      <c r="B15" s="72"/>
      <c r="C15" s="72"/>
      <c r="D15" s="72"/>
      <c r="E15" s="73"/>
      <c r="F15" s="32">
        <f>Лист8!H15</f>
        <v>2.8819444444444444E-3</v>
      </c>
      <c r="G15" s="22">
        <f>Лист8!I15</f>
        <v>1</v>
      </c>
      <c r="H15" s="22">
        <f>Лист3!F15</f>
        <v>136</v>
      </c>
      <c r="I15" s="22">
        <f>Лист3!H15</f>
        <v>11</v>
      </c>
      <c r="J15" s="22">
        <f>Лист4!F15</f>
        <v>302</v>
      </c>
      <c r="K15" s="22">
        <f>Лист4!H15</f>
        <v>2</v>
      </c>
      <c r="L15" s="22"/>
      <c r="M15" s="22">
        <f>M12</f>
        <v>3</v>
      </c>
      <c r="N15" s="32">
        <f>Лист9!I15</f>
        <v>9.3148148148148147E-2</v>
      </c>
      <c r="O15" s="22">
        <f>Лист9!J15</f>
        <v>6</v>
      </c>
      <c r="P15" s="22">
        <f>Лист10!I15</f>
        <v>86.7</v>
      </c>
      <c r="Q15" s="22">
        <f>Лист10!J15</f>
        <v>1</v>
      </c>
      <c r="R15" s="22">
        <f>SUM(G15,I15,K15,M15,O15,Q15)</f>
        <v>24</v>
      </c>
      <c r="S15" s="22">
        <v>1</v>
      </c>
    </row>
    <row r="16" spans="1:19" x14ac:dyDescent="0.25">
      <c r="A16" s="50">
        <v>2</v>
      </c>
      <c r="B16" s="54" t="s">
        <v>14</v>
      </c>
      <c r="C16" s="55"/>
      <c r="D16" s="67" t="s">
        <v>143</v>
      </c>
      <c r="E16" s="68"/>
      <c r="F16" s="35"/>
      <c r="G16" s="2"/>
      <c r="H16" s="2">
        <f>Лист3!F16</f>
        <v>24</v>
      </c>
      <c r="I16" s="2">
        <f>Лист3!H16</f>
        <v>0</v>
      </c>
      <c r="J16" s="2">
        <f>Лист4!F16</f>
        <v>37</v>
      </c>
      <c r="K16" s="2">
        <f>Лист4!H16</f>
        <v>0</v>
      </c>
      <c r="L16" s="2"/>
      <c r="M16" s="2"/>
      <c r="N16" s="35">
        <f>Лист9!I16</f>
        <v>1.9606481481481482E-2</v>
      </c>
      <c r="O16" s="2">
        <f>Лист9!J16</f>
        <v>0</v>
      </c>
      <c r="P16" s="2">
        <f>Лист10!I16</f>
        <v>46.7</v>
      </c>
      <c r="Q16" s="20"/>
      <c r="R16" s="20"/>
      <c r="S16" s="2"/>
    </row>
    <row r="17" spans="1:19" x14ac:dyDescent="0.25">
      <c r="A17" s="76"/>
      <c r="B17" s="56"/>
      <c r="C17" s="57"/>
      <c r="D17" s="67" t="s">
        <v>144</v>
      </c>
      <c r="E17" s="68"/>
      <c r="F17" s="35"/>
      <c r="G17" s="2"/>
      <c r="H17" s="2">
        <f>Лист3!F17</f>
        <v>16</v>
      </c>
      <c r="I17" s="2">
        <f>Лист3!H17</f>
        <v>0</v>
      </c>
      <c r="J17" s="2">
        <f>Лист4!F17</f>
        <v>40</v>
      </c>
      <c r="K17" s="2">
        <f>Лист4!H17</f>
        <v>0</v>
      </c>
      <c r="L17" s="2"/>
      <c r="M17" s="2"/>
      <c r="N17" s="35">
        <f>Лист9!I17</f>
        <v>1.5960648148148147E-2</v>
      </c>
      <c r="O17" s="2">
        <f>Лист9!J17</f>
        <v>0</v>
      </c>
      <c r="P17" s="2">
        <f>Лист10!I17</f>
        <v>0</v>
      </c>
      <c r="Q17" s="20"/>
      <c r="R17" s="20"/>
      <c r="S17" s="2"/>
    </row>
    <row r="18" spans="1:19" x14ac:dyDescent="0.25">
      <c r="A18" s="76"/>
      <c r="B18" s="56"/>
      <c r="C18" s="57"/>
      <c r="D18" s="67" t="s">
        <v>145</v>
      </c>
      <c r="E18" s="68"/>
      <c r="F18" s="35"/>
      <c r="G18" s="2"/>
      <c r="H18" s="2">
        <f>Лист3!F18</f>
        <v>24</v>
      </c>
      <c r="I18" s="2">
        <f>Лист3!H18</f>
        <v>0</v>
      </c>
      <c r="J18" s="2">
        <f>Лист4!F18</f>
        <v>41</v>
      </c>
      <c r="K18" s="2">
        <f>Лист4!H18</f>
        <v>0</v>
      </c>
      <c r="L18" s="2"/>
      <c r="M18" s="2"/>
      <c r="N18" s="35">
        <f>Лист9!I18</f>
        <v>1.337962962962963E-2</v>
      </c>
      <c r="O18" s="2">
        <f>Лист9!J18</f>
        <v>0</v>
      </c>
      <c r="P18" s="2">
        <f>Лист10!I18</f>
        <v>0</v>
      </c>
      <c r="Q18" s="20"/>
      <c r="R18" s="20"/>
      <c r="S18" s="2"/>
    </row>
    <row r="19" spans="1:19" x14ac:dyDescent="0.25">
      <c r="A19" s="76"/>
      <c r="B19" s="56"/>
      <c r="C19" s="57"/>
      <c r="D19" s="67" t="s">
        <v>146</v>
      </c>
      <c r="E19" s="68"/>
      <c r="F19" s="35"/>
      <c r="G19" s="2"/>
      <c r="H19" s="2">
        <f>Лист3!F19</f>
        <v>24</v>
      </c>
      <c r="I19" s="2">
        <f>Лист3!H19</f>
        <v>0</v>
      </c>
      <c r="J19" s="2">
        <f>Лист4!F19</f>
        <v>52</v>
      </c>
      <c r="K19" s="2">
        <f>Лист4!H19</f>
        <v>0</v>
      </c>
      <c r="L19" s="2"/>
      <c r="M19" s="2"/>
      <c r="N19" s="35">
        <f>Лист9!I19</f>
        <v>1.9756944444444445E-2</v>
      </c>
      <c r="O19" s="2">
        <f>Лист9!J19</f>
        <v>0</v>
      </c>
      <c r="P19" s="2">
        <f>Лист10!I19</f>
        <v>0</v>
      </c>
      <c r="Q19" s="20"/>
      <c r="R19" s="20"/>
      <c r="S19" s="2"/>
    </row>
    <row r="20" spans="1:19" ht="15.75" customHeight="1" x14ac:dyDescent="0.25">
      <c r="A20" s="76"/>
      <c r="B20" s="56"/>
      <c r="C20" s="57"/>
      <c r="D20" s="74" t="s">
        <v>142</v>
      </c>
      <c r="E20" s="75"/>
      <c r="F20" s="35"/>
      <c r="G20" s="2"/>
      <c r="H20" s="2">
        <f>Лист3!F20</f>
        <v>17</v>
      </c>
      <c r="I20" s="2">
        <f>Лист3!H20</f>
        <v>0</v>
      </c>
      <c r="J20" s="2">
        <f>Лист4!F20</f>
        <v>33</v>
      </c>
      <c r="K20" s="2">
        <f>Лист4!H20</f>
        <v>0</v>
      </c>
      <c r="L20" s="2">
        <f>Лист5!F10</f>
        <v>2</v>
      </c>
      <c r="M20" s="2">
        <f>Лист5!H10</f>
        <v>15</v>
      </c>
      <c r="N20" s="35">
        <f>Лист9!I20</f>
        <v>1.5069444444444443E-2</v>
      </c>
      <c r="O20" s="2">
        <f>Лист9!J20</f>
        <v>0</v>
      </c>
      <c r="P20" s="2">
        <f>Лист10!I20</f>
        <v>24</v>
      </c>
      <c r="Q20" s="20"/>
      <c r="R20" s="20"/>
      <c r="S20" s="2"/>
    </row>
    <row r="21" spans="1:19" x14ac:dyDescent="0.25">
      <c r="A21" s="51"/>
      <c r="B21" s="58"/>
      <c r="C21" s="59"/>
      <c r="D21" s="69" t="s">
        <v>147</v>
      </c>
      <c r="E21" s="70"/>
      <c r="F21" s="35"/>
      <c r="G21" s="2"/>
      <c r="H21" s="2">
        <f>Лист3!F21</f>
        <v>11</v>
      </c>
      <c r="I21" s="2">
        <f>Лист3!H21</f>
        <v>0</v>
      </c>
      <c r="J21" s="2">
        <f>Лист4!F21</f>
        <v>33</v>
      </c>
      <c r="K21" s="2">
        <f>Лист4!H21</f>
        <v>0</v>
      </c>
      <c r="L21" s="2"/>
      <c r="M21" s="2"/>
      <c r="N21" s="35">
        <f>Лист9!I21</f>
        <v>0</v>
      </c>
      <c r="O21" s="2">
        <f>Лист9!J21</f>
        <v>0</v>
      </c>
      <c r="P21" s="2">
        <f>Лист10!I21</f>
        <v>0</v>
      </c>
      <c r="Q21" s="20"/>
      <c r="R21" s="20"/>
      <c r="S21" s="2"/>
    </row>
    <row r="22" spans="1:19" s="23" customFormat="1" ht="15.75" customHeight="1" x14ac:dyDescent="0.25">
      <c r="A22" s="24"/>
      <c r="B22" s="25"/>
      <c r="C22" s="25"/>
      <c r="D22" s="26"/>
      <c r="E22" s="27"/>
      <c r="F22" s="32">
        <f>Лист8!H22</f>
        <v>3.5648148148148154E-3</v>
      </c>
      <c r="G22" s="22">
        <f>Лист8!I22</f>
        <v>6</v>
      </c>
      <c r="H22" s="22">
        <f>Лист3!F22</f>
        <v>116</v>
      </c>
      <c r="I22" s="22">
        <f>Лист3!H22</f>
        <v>14</v>
      </c>
      <c r="J22" s="22">
        <f>Лист4!F22</f>
        <v>236</v>
      </c>
      <c r="K22" s="22">
        <f>Лист4!H22</f>
        <v>12</v>
      </c>
      <c r="L22" s="22"/>
      <c r="M22" s="22">
        <f>M20</f>
        <v>15</v>
      </c>
      <c r="N22" s="32">
        <f>Лист9!I22</f>
        <v>8.3773148148148152E-2</v>
      </c>
      <c r="O22" s="22">
        <f>Лист9!J22</f>
        <v>2</v>
      </c>
      <c r="P22" s="22">
        <f>Лист10!I22</f>
        <v>70.7</v>
      </c>
      <c r="Q22" s="22">
        <f>Лист10!J22</f>
        <v>6</v>
      </c>
      <c r="R22" s="22">
        <f t="shared" ref="R22:R78" si="0">SUM(G22,I22,K22,M22,O22,Q22)</f>
        <v>55</v>
      </c>
      <c r="S22" s="22">
        <v>12</v>
      </c>
    </row>
    <row r="23" spans="1:19" x14ac:dyDescent="0.25">
      <c r="A23" s="61">
        <v>3</v>
      </c>
      <c r="B23" s="54" t="s">
        <v>15</v>
      </c>
      <c r="C23" s="60"/>
      <c r="D23" s="64" t="s">
        <v>50</v>
      </c>
      <c r="E23" s="64"/>
      <c r="F23" s="35"/>
      <c r="G23" s="2"/>
      <c r="H23" s="2">
        <f>Лист3!F23</f>
        <v>42</v>
      </c>
      <c r="I23" s="2">
        <f>Лист3!H23</f>
        <v>3</v>
      </c>
      <c r="J23" s="2">
        <f>Лист4!F23</f>
        <v>50</v>
      </c>
      <c r="K23" s="2">
        <f>Лист4!H23</f>
        <v>0</v>
      </c>
      <c r="L23" s="2">
        <f>Лист5!F11</f>
        <v>3</v>
      </c>
      <c r="M23" s="2">
        <f>Лист5!H11</f>
        <v>8</v>
      </c>
      <c r="N23" s="35">
        <f>Лист9!I23</f>
        <v>1.6087962962962964E-2</v>
      </c>
      <c r="O23" s="2">
        <f>Лист9!J23</f>
        <v>0</v>
      </c>
      <c r="P23" s="2">
        <f>Лист10!I23</f>
        <v>0</v>
      </c>
      <c r="Q23" s="20"/>
      <c r="R23" s="20"/>
      <c r="S23" s="2"/>
    </row>
    <row r="24" spans="1:19" x14ac:dyDescent="0.25">
      <c r="A24" s="62"/>
      <c r="B24" s="56"/>
      <c r="C24" s="57"/>
      <c r="D24" s="65" t="s">
        <v>51</v>
      </c>
      <c r="E24" s="66"/>
      <c r="F24" s="35"/>
      <c r="G24" s="2"/>
      <c r="H24" s="2">
        <f>Лист3!F24</f>
        <v>40</v>
      </c>
      <c r="I24" s="2">
        <f>Лист3!H24</f>
        <v>0</v>
      </c>
      <c r="J24" s="2">
        <f>Лист4!F24</f>
        <v>38</v>
      </c>
      <c r="K24" s="2">
        <f>Лист4!H24</f>
        <v>0</v>
      </c>
      <c r="L24" s="2"/>
      <c r="M24" s="2"/>
      <c r="N24" s="35">
        <f>Лист9!I24</f>
        <v>2.4166666666666666E-2</v>
      </c>
      <c r="O24" s="2">
        <f>Лист9!J24</f>
        <v>0</v>
      </c>
      <c r="P24" s="2">
        <f>Лист10!I24</f>
        <v>0</v>
      </c>
      <c r="Q24" s="20"/>
      <c r="R24" s="20"/>
      <c r="S24" s="2"/>
    </row>
    <row r="25" spans="1:19" x14ac:dyDescent="0.25">
      <c r="A25" s="62"/>
      <c r="B25" s="56"/>
      <c r="C25" s="57"/>
      <c r="D25" s="67" t="s">
        <v>52</v>
      </c>
      <c r="E25" s="68"/>
      <c r="F25" s="35"/>
      <c r="G25" s="2"/>
      <c r="H25" s="2">
        <f>Лист3!F25</f>
        <v>20</v>
      </c>
      <c r="I25" s="2">
        <f>Лист3!H25</f>
        <v>0</v>
      </c>
      <c r="J25" s="2">
        <f>Лист4!F25</f>
        <v>55</v>
      </c>
      <c r="K25" s="2">
        <f>Лист4!H25</f>
        <v>0</v>
      </c>
      <c r="L25" s="2"/>
      <c r="M25" s="2"/>
      <c r="N25" s="35">
        <f>Лист9!I25</f>
        <v>3.6041666666666666E-2</v>
      </c>
      <c r="O25" s="2">
        <f>Лист9!J25</f>
        <v>0</v>
      </c>
      <c r="P25" s="2">
        <f>Лист10!I25</f>
        <v>38.200000000000003</v>
      </c>
      <c r="Q25" s="20"/>
      <c r="R25" s="20"/>
      <c r="S25" s="2"/>
    </row>
    <row r="26" spans="1:19" ht="15.75" customHeight="1" x14ac:dyDescent="0.25">
      <c r="A26" s="62"/>
      <c r="B26" s="56"/>
      <c r="C26" s="57"/>
      <c r="D26" s="67" t="s">
        <v>139</v>
      </c>
      <c r="E26" s="68"/>
      <c r="F26" s="35"/>
      <c r="G26" s="2"/>
      <c r="H26" s="2">
        <f>Лист3!F26</f>
        <v>43</v>
      </c>
      <c r="I26" s="2">
        <f>Лист3!H26</f>
        <v>1</v>
      </c>
      <c r="J26" s="2">
        <f>Лист4!F26</f>
        <v>65</v>
      </c>
      <c r="K26" s="2">
        <f>Лист4!H26</f>
        <v>0</v>
      </c>
      <c r="L26" s="2"/>
      <c r="M26" s="2"/>
      <c r="N26" s="35">
        <f>Лист9!I26</f>
        <v>2.900462962962963E-2</v>
      </c>
      <c r="O26" s="2">
        <f>Лист9!J26</f>
        <v>0</v>
      </c>
      <c r="P26" s="2">
        <f>Лист10!I26</f>
        <v>0</v>
      </c>
      <c r="Q26" s="20"/>
      <c r="R26" s="20"/>
      <c r="S26" s="2"/>
    </row>
    <row r="27" spans="1:19" x14ac:dyDescent="0.25">
      <c r="A27" s="62"/>
      <c r="B27" s="56"/>
      <c r="C27" s="57"/>
      <c r="D27" s="69" t="s">
        <v>53</v>
      </c>
      <c r="E27" s="70"/>
      <c r="F27" s="35"/>
      <c r="G27" s="2"/>
      <c r="H27" s="2">
        <f>Лист3!F27</f>
        <v>8</v>
      </c>
      <c r="I27" s="2">
        <f>Лист3!H27</f>
        <v>0</v>
      </c>
      <c r="J27" s="2">
        <f>Лист4!F27</f>
        <v>41</v>
      </c>
      <c r="K27" s="2">
        <f>Лист4!H27</f>
        <v>0</v>
      </c>
      <c r="L27" s="2"/>
      <c r="M27" s="2"/>
      <c r="N27" s="35">
        <f>Лист9!I27</f>
        <v>1.4409722222222221E-2</v>
      </c>
      <c r="O27" s="2">
        <f>Лист9!J27</f>
        <v>0</v>
      </c>
      <c r="P27" s="2">
        <f>Лист10!I27</f>
        <v>21.8</v>
      </c>
      <c r="Q27" s="20"/>
      <c r="R27" s="20"/>
      <c r="S27" s="2"/>
    </row>
    <row r="28" spans="1:19" x14ac:dyDescent="0.25">
      <c r="A28" s="63"/>
      <c r="B28" s="58"/>
      <c r="C28" s="59"/>
      <c r="D28" s="69" t="s">
        <v>54</v>
      </c>
      <c r="E28" s="70"/>
      <c r="F28" s="35"/>
      <c r="G28" s="2"/>
      <c r="H28" s="2">
        <f>Лист3!F28</f>
        <v>0</v>
      </c>
      <c r="I28" s="2">
        <f>Лист3!H28</f>
        <v>0</v>
      </c>
      <c r="J28" s="2">
        <f>Лист4!F28</f>
        <v>43</v>
      </c>
      <c r="K28" s="2">
        <f>Лист4!H28</f>
        <v>0</v>
      </c>
      <c r="L28" s="2"/>
      <c r="M28" s="2"/>
      <c r="N28" s="35">
        <f>Лист9!I28</f>
        <v>0</v>
      </c>
      <c r="O28" s="2">
        <f>Лист9!J28</f>
        <v>0</v>
      </c>
      <c r="P28" s="2">
        <f>Лист10!I28</f>
        <v>0</v>
      </c>
      <c r="Q28" s="20"/>
      <c r="R28" s="20"/>
      <c r="S28" s="2"/>
    </row>
    <row r="29" spans="1:19" s="23" customFormat="1" x14ac:dyDescent="0.25">
      <c r="A29" s="71"/>
      <c r="B29" s="72"/>
      <c r="C29" s="72"/>
      <c r="D29" s="72"/>
      <c r="E29" s="73"/>
      <c r="F29" s="32">
        <f>Лист8!H29</f>
        <v>3.6342592592592598E-3</v>
      </c>
      <c r="G29" s="22">
        <f>Лист8!I29</f>
        <v>8</v>
      </c>
      <c r="H29" s="22">
        <f>Лист3!F29</f>
        <v>153</v>
      </c>
      <c r="I29" s="22">
        <f>Лист3!H29</f>
        <v>8</v>
      </c>
      <c r="J29" s="22">
        <f>Лист4!F29</f>
        <v>292</v>
      </c>
      <c r="K29" s="22">
        <f>Лист4!H29</f>
        <v>3</v>
      </c>
      <c r="L29" s="22"/>
      <c r="M29" s="22">
        <f>M23</f>
        <v>8</v>
      </c>
      <c r="N29" s="32">
        <f>Лист9!I29</f>
        <v>0.11971064814814815</v>
      </c>
      <c r="O29" s="22">
        <f>Лист9!J29</f>
        <v>10</v>
      </c>
      <c r="P29" s="22">
        <f>Лист10!I29</f>
        <v>60</v>
      </c>
      <c r="Q29" s="22">
        <f>Лист10!J29</f>
        <v>12</v>
      </c>
      <c r="R29" s="22">
        <f t="shared" si="0"/>
        <v>49</v>
      </c>
      <c r="S29" s="22">
        <v>9</v>
      </c>
    </row>
    <row r="30" spans="1:19" s="21" customFormat="1" x14ac:dyDescent="0.25">
      <c r="A30" s="77">
        <v>4</v>
      </c>
      <c r="B30" s="80" t="s">
        <v>18</v>
      </c>
      <c r="C30" s="81"/>
      <c r="D30" s="86" t="s">
        <v>148</v>
      </c>
      <c r="E30" s="87"/>
      <c r="F30" s="35"/>
      <c r="G30" s="2"/>
      <c r="H30" s="2">
        <f>Лист3!F30</f>
        <v>35</v>
      </c>
      <c r="I30" s="2">
        <f>Лист3!H30</f>
        <v>0</v>
      </c>
      <c r="J30" s="2">
        <f>Лист4!F30</f>
        <v>32</v>
      </c>
      <c r="K30" s="2">
        <f>Лист4!H30</f>
        <v>0</v>
      </c>
      <c r="L30" s="20"/>
      <c r="M30" s="20"/>
      <c r="N30" s="35">
        <f>Лист9!I30</f>
        <v>2.4432870370370365E-2</v>
      </c>
      <c r="O30" s="2">
        <f>Лист9!J30</f>
        <v>0</v>
      </c>
      <c r="P30" s="2">
        <f>Лист10!I30</f>
        <v>0</v>
      </c>
      <c r="Q30" s="20"/>
      <c r="R30" s="20"/>
      <c r="S30" s="20"/>
    </row>
    <row r="31" spans="1:19" s="21" customFormat="1" x14ac:dyDescent="0.25">
      <c r="A31" s="78"/>
      <c r="B31" s="82"/>
      <c r="C31" s="83"/>
      <c r="D31" s="88" t="s">
        <v>63</v>
      </c>
      <c r="E31" s="89"/>
      <c r="F31" s="35"/>
      <c r="G31" s="2"/>
      <c r="H31" s="2">
        <f>Лист3!F31</f>
        <v>27</v>
      </c>
      <c r="I31" s="2">
        <f>Лист3!H31</f>
        <v>0</v>
      </c>
      <c r="J31" s="2">
        <f>Лист4!F31</f>
        <v>41</v>
      </c>
      <c r="K31" s="2">
        <f>Лист4!H31</f>
        <v>0</v>
      </c>
      <c r="L31" s="20">
        <f>Лист5!F12</f>
        <v>4</v>
      </c>
      <c r="M31" s="20">
        <f>Лист5!H12</f>
        <v>1</v>
      </c>
      <c r="N31" s="35">
        <f>Лист9!I31</f>
        <v>2.7974537037037037E-2</v>
      </c>
      <c r="O31" s="2">
        <f>Лист9!J31</f>
        <v>0</v>
      </c>
      <c r="P31" s="2">
        <f>Лист10!I31</f>
        <v>44.1</v>
      </c>
      <c r="Q31" s="20"/>
      <c r="R31" s="20"/>
      <c r="S31" s="20"/>
    </row>
    <row r="32" spans="1:19" s="21" customFormat="1" x14ac:dyDescent="0.25">
      <c r="A32" s="78"/>
      <c r="B32" s="82"/>
      <c r="C32" s="83"/>
      <c r="D32" s="86" t="s">
        <v>62</v>
      </c>
      <c r="E32" s="87"/>
      <c r="F32" s="35"/>
      <c r="G32" s="2"/>
      <c r="H32" s="2">
        <f>Лист3!F32</f>
        <v>14</v>
      </c>
      <c r="I32" s="2">
        <f>Лист3!H32</f>
        <v>0</v>
      </c>
      <c r="J32" s="2">
        <f>Лист4!F32</f>
        <v>38</v>
      </c>
      <c r="K32" s="2">
        <f>Лист4!H32</f>
        <v>0</v>
      </c>
      <c r="L32" s="20"/>
      <c r="M32" s="20"/>
      <c r="N32" s="35">
        <f>Лист9!I32</f>
        <v>2.8101851851851854E-2</v>
      </c>
      <c r="O32" s="2">
        <f>Лист9!J32</f>
        <v>0</v>
      </c>
      <c r="P32" s="2">
        <f>Лист10!I32</f>
        <v>0</v>
      </c>
      <c r="Q32" s="20"/>
      <c r="R32" s="20"/>
      <c r="S32" s="20"/>
    </row>
    <row r="33" spans="1:19" s="21" customFormat="1" x14ac:dyDescent="0.25">
      <c r="A33" s="78"/>
      <c r="B33" s="82"/>
      <c r="C33" s="83"/>
      <c r="D33" s="86" t="s">
        <v>61</v>
      </c>
      <c r="E33" s="87"/>
      <c r="F33" s="35"/>
      <c r="G33" s="2"/>
      <c r="H33" s="2">
        <f>Лист3!F33</f>
        <v>39</v>
      </c>
      <c r="I33" s="2">
        <f>Лист3!H33</f>
        <v>0</v>
      </c>
      <c r="J33" s="2">
        <f>Лист4!F33</f>
        <v>53</v>
      </c>
      <c r="K33" s="2">
        <f>Лист4!H33</f>
        <v>0</v>
      </c>
      <c r="L33" s="20"/>
      <c r="M33" s="20"/>
      <c r="N33" s="35">
        <f>Лист9!I33</f>
        <v>2.8275462962962964E-2</v>
      </c>
      <c r="O33" s="2">
        <f>Лист9!J33</f>
        <v>0</v>
      </c>
      <c r="P33" s="2">
        <f>Лист10!I33</f>
        <v>0</v>
      </c>
      <c r="Q33" s="20"/>
      <c r="R33" s="20"/>
      <c r="S33" s="20"/>
    </row>
    <row r="34" spans="1:19" s="21" customFormat="1" x14ac:dyDescent="0.25">
      <c r="A34" s="78"/>
      <c r="B34" s="82"/>
      <c r="C34" s="83"/>
      <c r="D34" s="69" t="s">
        <v>60</v>
      </c>
      <c r="E34" s="70"/>
      <c r="F34" s="35"/>
      <c r="G34" s="2"/>
      <c r="H34" s="2">
        <f>Лист3!F34</f>
        <v>22</v>
      </c>
      <c r="I34" s="2">
        <f>Лист3!H34</f>
        <v>0</v>
      </c>
      <c r="J34" s="2">
        <f>Лист4!F34</f>
        <v>44</v>
      </c>
      <c r="K34" s="2">
        <f>Лист4!H34</f>
        <v>0</v>
      </c>
      <c r="L34" s="20"/>
      <c r="M34" s="20"/>
      <c r="N34" s="35">
        <f>Лист9!I34</f>
        <v>0</v>
      </c>
      <c r="O34" s="2">
        <f>Лист9!J34</f>
        <v>0</v>
      </c>
      <c r="P34" s="2">
        <f>Лист10!I34</f>
        <v>0</v>
      </c>
      <c r="Q34" s="20"/>
      <c r="R34" s="20"/>
      <c r="S34" s="20"/>
    </row>
    <row r="35" spans="1:19" s="21" customFormat="1" x14ac:dyDescent="0.25">
      <c r="A35" s="79"/>
      <c r="B35" s="84"/>
      <c r="C35" s="85"/>
      <c r="D35" s="69" t="s">
        <v>59</v>
      </c>
      <c r="E35" s="70"/>
      <c r="F35" s="35"/>
      <c r="G35" s="2"/>
      <c r="H35" s="2">
        <f>Лист3!F35</f>
        <v>38</v>
      </c>
      <c r="I35" s="2">
        <f>Лист3!H35</f>
        <v>2</v>
      </c>
      <c r="J35" s="2">
        <f>Лист4!F35</f>
        <v>51</v>
      </c>
      <c r="K35" s="2">
        <f>Лист4!H35</f>
        <v>0</v>
      </c>
      <c r="L35" s="20"/>
      <c r="M35" s="20"/>
      <c r="N35" s="35">
        <f>Лист9!I35</f>
        <v>3.2083333333333339E-2</v>
      </c>
      <c r="O35" s="2">
        <f>Лист9!J35</f>
        <v>0</v>
      </c>
      <c r="P35" s="2">
        <f>Лист10!I35</f>
        <v>33.450000000000003</v>
      </c>
      <c r="Q35" s="20"/>
      <c r="R35" s="20"/>
      <c r="S35" s="20"/>
    </row>
    <row r="36" spans="1:19" s="23" customFormat="1" x14ac:dyDescent="0.25">
      <c r="A36" s="71"/>
      <c r="B36" s="72"/>
      <c r="C36" s="72"/>
      <c r="D36" s="72"/>
      <c r="E36" s="73"/>
      <c r="F36" s="32">
        <f>Лист8!H36</f>
        <v>3.645833333333333E-3</v>
      </c>
      <c r="G36" s="22">
        <f>Лист8!I36</f>
        <v>10</v>
      </c>
      <c r="H36" s="22">
        <f>Лист3!F36</f>
        <v>175</v>
      </c>
      <c r="I36" s="22">
        <f>Лист3!H36</f>
        <v>4</v>
      </c>
      <c r="J36" s="22">
        <f>Лист4!F36</f>
        <v>259</v>
      </c>
      <c r="K36" s="22">
        <f>Лист4!H36</f>
        <v>8</v>
      </c>
      <c r="L36" s="22"/>
      <c r="M36" s="22">
        <f>M31</f>
        <v>1</v>
      </c>
      <c r="N36" s="32">
        <f>Лист9!I36</f>
        <v>0.14086805555555554</v>
      </c>
      <c r="O36" s="22">
        <f>Лист9!J36</f>
        <v>13</v>
      </c>
      <c r="P36" s="22">
        <f>Лист10!I36</f>
        <v>77.550000000000011</v>
      </c>
      <c r="Q36" s="22">
        <f>Лист10!J36</f>
        <v>2</v>
      </c>
      <c r="R36" s="22">
        <f t="shared" si="0"/>
        <v>38</v>
      </c>
      <c r="S36" s="22">
        <v>3</v>
      </c>
    </row>
    <row r="37" spans="1:19" x14ac:dyDescent="0.25">
      <c r="A37" s="61">
        <v>5</v>
      </c>
      <c r="B37" s="54" t="s">
        <v>19</v>
      </c>
      <c r="C37" s="55"/>
      <c r="D37" s="67" t="s">
        <v>64</v>
      </c>
      <c r="E37" s="68"/>
      <c r="F37" s="35"/>
      <c r="G37" s="2"/>
      <c r="H37" s="2">
        <f>Лист3!F37</f>
        <v>28</v>
      </c>
      <c r="I37" s="2">
        <f>Лист3!H37</f>
        <v>0</v>
      </c>
      <c r="J37" s="2">
        <f>Лист4!F37</f>
        <v>47</v>
      </c>
      <c r="K37" s="2">
        <f>Лист4!H37</f>
        <v>0</v>
      </c>
      <c r="L37" s="2"/>
      <c r="M37" s="2"/>
      <c r="N37" s="35">
        <f>Лист9!I37</f>
        <v>1.241898148148148E-2</v>
      </c>
      <c r="O37" s="2">
        <f>Лист9!J37</f>
        <v>0</v>
      </c>
      <c r="P37" s="2">
        <f>Лист10!I37</f>
        <v>45</v>
      </c>
      <c r="Q37" s="20"/>
      <c r="R37" s="20"/>
      <c r="S37" s="2"/>
    </row>
    <row r="38" spans="1:19" x14ac:dyDescent="0.25">
      <c r="A38" s="62"/>
      <c r="B38" s="56"/>
      <c r="C38" s="57"/>
      <c r="D38" s="67" t="s">
        <v>65</v>
      </c>
      <c r="E38" s="68"/>
      <c r="F38" s="35"/>
      <c r="G38" s="2"/>
      <c r="H38" s="2">
        <f>Лист3!F38</f>
        <v>36</v>
      </c>
      <c r="I38" s="2">
        <f>Лист3!H38</f>
        <v>0</v>
      </c>
      <c r="J38" s="2">
        <f>Лист4!F38</f>
        <v>44</v>
      </c>
      <c r="K38" s="2">
        <f>Лист4!H38</f>
        <v>0</v>
      </c>
      <c r="L38" s="2"/>
      <c r="M38" s="2"/>
      <c r="N38" s="35">
        <f>Лист9!I38</f>
        <v>1.8726851851851849E-2</v>
      </c>
      <c r="O38" s="2">
        <f>Лист9!J38</f>
        <v>0</v>
      </c>
      <c r="P38" s="2">
        <f>Лист10!I38</f>
        <v>0</v>
      </c>
      <c r="Q38" s="20"/>
      <c r="R38" s="20"/>
      <c r="S38" s="2"/>
    </row>
    <row r="39" spans="1:19" x14ac:dyDescent="0.25">
      <c r="A39" s="62"/>
      <c r="B39" s="56"/>
      <c r="C39" s="57"/>
      <c r="D39" s="67" t="s">
        <v>66</v>
      </c>
      <c r="E39" s="68"/>
      <c r="F39" s="35"/>
      <c r="G39" s="2"/>
      <c r="H39" s="2">
        <f>Лист3!F39</f>
        <v>36</v>
      </c>
      <c r="I39" s="2">
        <f>Лист3!H39</f>
        <v>0</v>
      </c>
      <c r="J39" s="2">
        <f>Лист4!F39</f>
        <v>52</v>
      </c>
      <c r="K39" s="2">
        <f>Лист4!H39</f>
        <v>0</v>
      </c>
      <c r="L39" s="2"/>
      <c r="M39" s="2"/>
      <c r="N39" s="35">
        <f>Лист9!I39</f>
        <v>1.3692129629629627E-2</v>
      </c>
      <c r="O39" s="2">
        <f>Лист9!J39</f>
        <v>0</v>
      </c>
      <c r="P39" s="2">
        <f>Лист10!I39</f>
        <v>0</v>
      </c>
      <c r="Q39" s="20"/>
      <c r="R39" s="20"/>
      <c r="S39" s="2"/>
    </row>
    <row r="40" spans="1:19" x14ac:dyDescent="0.25">
      <c r="A40" s="62"/>
      <c r="B40" s="56"/>
      <c r="C40" s="57"/>
      <c r="D40" s="67" t="s">
        <v>67</v>
      </c>
      <c r="E40" s="68"/>
      <c r="F40" s="35"/>
      <c r="G40" s="2"/>
      <c r="H40" s="2">
        <f>Лист3!F40</f>
        <v>29</v>
      </c>
      <c r="I40" s="2">
        <f>Лист3!H40</f>
        <v>0</v>
      </c>
      <c r="J40" s="2">
        <f>Лист4!F40</f>
        <v>40</v>
      </c>
      <c r="K40" s="2">
        <f>Лист4!H40</f>
        <v>0</v>
      </c>
      <c r="L40" s="2"/>
      <c r="M40" s="2"/>
      <c r="N40" s="35">
        <f>Лист9!I40</f>
        <v>1.6701388888888891E-2</v>
      </c>
      <c r="O40" s="2">
        <f>Лист9!J40</f>
        <v>0</v>
      </c>
      <c r="P40" s="2">
        <f>Лист10!I40</f>
        <v>0</v>
      </c>
      <c r="Q40" s="20"/>
      <c r="R40" s="20"/>
      <c r="S40" s="2"/>
    </row>
    <row r="41" spans="1:19" ht="15.75" customHeight="1" x14ac:dyDescent="0.25">
      <c r="A41" s="62"/>
      <c r="B41" s="56"/>
      <c r="C41" s="57"/>
      <c r="D41" s="74" t="s">
        <v>68</v>
      </c>
      <c r="E41" s="75"/>
      <c r="F41" s="35"/>
      <c r="G41" s="2"/>
      <c r="H41" s="2">
        <f>Лист3!F41</f>
        <v>0</v>
      </c>
      <c r="I41" s="2">
        <f>Лист3!H41</f>
        <v>0</v>
      </c>
      <c r="J41" s="2">
        <f>Лист4!F41</f>
        <v>62</v>
      </c>
      <c r="K41" s="2">
        <f>Лист4!H41</f>
        <v>1</v>
      </c>
      <c r="L41" s="2">
        <f>Лист5!F13</f>
        <v>2</v>
      </c>
      <c r="M41" s="2">
        <f>Лист5!H13</f>
        <v>16</v>
      </c>
      <c r="N41" s="35">
        <f>Лист9!I41</f>
        <v>1.907407407407407E-2</v>
      </c>
      <c r="O41" s="2">
        <f>Лист9!J41</f>
        <v>0</v>
      </c>
      <c r="P41" s="2">
        <f>Лист10!I41</f>
        <v>19.2</v>
      </c>
      <c r="Q41" s="20"/>
      <c r="R41" s="20"/>
      <c r="S41" s="2"/>
    </row>
    <row r="42" spans="1:19" x14ac:dyDescent="0.25">
      <c r="A42" s="63"/>
      <c r="B42" s="58"/>
      <c r="C42" s="59"/>
      <c r="D42" s="69" t="s">
        <v>69</v>
      </c>
      <c r="E42" s="70"/>
      <c r="F42" s="35"/>
      <c r="G42" s="2"/>
      <c r="H42" s="2">
        <f>Лист3!F42</f>
        <v>9</v>
      </c>
      <c r="I42" s="2">
        <f>Лист3!H42</f>
        <v>0</v>
      </c>
      <c r="J42" s="2">
        <f>Лист4!F42</f>
        <v>40</v>
      </c>
      <c r="K42" s="2">
        <f>Лист4!H42</f>
        <v>0</v>
      </c>
      <c r="L42" s="2"/>
      <c r="M42" s="2"/>
      <c r="N42" s="35">
        <f>Лист9!I42</f>
        <v>0</v>
      </c>
      <c r="O42" s="2">
        <f>Лист9!J42</f>
        <v>0</v>
      </c>
      <c r="P42" s="2">
        <f>Лист10!I42</f>
        <v>0</v>
      </c>
      <c r="Q42" s="20"/>
      <c r="R42" s="20"/>
      <c r="S42" s="2"/>
    </row>
    <row r="43" spans="1:19" s="23" customFormat="1" x14ac:dyDescent="0.25">
      <c r="A43" s="71"/>
      <c r="B43" s="72"/>
      <c r="C43" s="72"/>
      <c r="D43" s="72"/>
      <c r="E43" s="73"/>
      <c r="F43" s="32">
        <f>Лист8!H43</f>
        <v>2.9282407407407404E-3</v>
      </c>
      <c r="G43" s="22">
        <f>Лист8!I43</f>
        <v>2</v>
      </c>
      <c r="H43" s="22">
        <f>Лист3!F43</f>
        <v>138</v>
      </c>
      <c r="I43" s="22">
        <f>Лист3!H43</f>
        <v>10</v>
      </c>
      <c r="J43" s="22">
        <f>Лист4!F43</f>
        <v>285</v>
      </c>
      <c r="K43" s="22">
        <f>Лист4!H43</f>
        <v>5</v>
      </c>
      <c r="L43" s="22"/>
      <c r="M43" s="22">
        <f>M41</f>
        <v>16</v>
      </c>
      <c r="N43" s="32">
        <f>Лист9!I43</f>
        <v>8.0613425925925908E-2</v>
      </c>
      <c r="O43" s="22">
        <f>Лист9!J43</f>
        <v>1</v>
      </c>
      <c r="P43" s="22">
        <f>Лист10!I43</f>
        <v>64.2</v>
      </c>
      <c r="Q43" s="22">
        <f>Лист10!J43</f>
        <v>10</v>
      </c>
      <c r="R43" s="22">
        <f t="shared" si="0"/>
        <v>44</v>
      </c>
      <c r="S43" s="22">
        <v>6</v>
      </c>
    </row>
    <row r="44" spans="1:19" x14ac:dyDescent="0.25">
      <c r="A44" s="90">
        <v>6</v>
      </c>
      <c r="B44" s="93" t="s">
        <v>20</v>
      </c>
      <c r="C44" s="94"/>
      <c r="D44" s="99" t="s">
        <v>70</v>
      </c>
      <c r="E44" s="100"/>
      <c r="F44" s="39"/>
      <c r="G44" s="40"/>
      <c r="H44" s="40">
        <f>Лист3!F44</f>
        <v>35</v>
      </c>
      <c r="I44" s="40">
        <f>Лист3!H44</f>
        <v>0</v>
      </c>
      <c r="J44" s="40">
        <f>Лист4!F44</f>
        <v>51</v>
      </c>
      <c r="K44" s="40">
        <f>Лист4!H44</f>
        <v>0</v>
      </c>
      <c r="L44" s="40"/>
      <c r="M44" s="40"/>
      <c r="N44" s="35">
        <f>Лист9!I44</f>
        <v>2.9965277777777778E-2</v>
      </c>
      <c r="O44" s="2">
        <f>Лист9!J44</f>
        <v>0</v>
      </c>
      <c r="P44" s="2">
        <f>Лист10!I44</f>
        <v>0</v>
      </c>
      <c r="Q44" s="20"/>
      <c r="R44" s="40"/>
      <c r="S44" s="40"/>
    </row>
    <row r="45" spans="1:19" x14ac:dyDescent="0.25">
      <c r="A45" s="91"/>
      <c r="B45" s="95"/>
      <c r="C45" s="96"/>
      <c r="D45" s="99" t="s">
        <v>71</v>
      </c>
      <c r="E45" s="100"/>
      <c r="F45" s="39"/>
      <c r="G45" s="40"/>
      <c r="H45" s="40">
        <f>Лист3!F45</f>
        <v>0</v>
      </c>
      <c r="I45" s="40">
        <f>Лист3!H45</f>
        <v>0</v>
      </c>
      <c r="J45" s="40">
        <f>Лист4!F45</f>
        <v>27</v>
      </c>
      <c r="K45" s="40">
        <f>Лист4!H45</f>
        <v>0</v>
      </c>
      <c r="L45" s="40"/>
      <c r="M45" s="40"/>
      <c r="N45" s="35">
        <f>Лист9!I45</f>
        <v>1.2685185185185186E-2</v>
      </c>
      <c r="O45" s="2">
        <f>Лист9!J45</f>
        <v>0</v>
      </c>
      <c r="P45" s="2">
        <f>Лист10!I45</f>
        <v>0</v>
      </c>
      <c r="Q45" s="20"/>
      <c r="R45" s="40"/>
      <c r="S45" s="40"/>
    </row>
    <row r="46" spans="1:19" x14ac:dyDescent="0.25">
      <c r="A46" s="91"/>
      <c r="B46" s="95"/>
      <c r="C46" s="96"/>
      <c r="D46" s="99" t="s">
        <v>72</v>
      </c>
      <c r="E46" s="100"/>
      <c r="F46" s="39"/>
      <c r="G46" s="40"/>
      <c r="H46" s="40">
        <f>Лист3!F46</f>
        <v>25</v>
      </c>
      <c r="I46" s="40">
        <f>Лист3!H46</f>
        <v>0</v>
      </c>
      <c r="J46" s="40">
        <f>Лист4!F46</f>
        <v>57</v>
      </c>
      <c r="K46" s="40">
        <f>Лист4!H46</f>
        <v>0</v>
      </c>
      <c r="L46" s="40"/>
      <c r="M46" s="40"/>
      <c r="N46" s="35">
        <f>Лист9!I46</f>
        <v>1.314814814814815E-2</v>
      </c>
      <c r="O46" s="2">
        <f>Лист9!J46</f>
        <v>0</v>
      </c>
      <c r="P46" s="2">
        <f>Лист10!I46</f>
        <v>0</v>
      </c>
      <c r="Q46" s="20"/>
      <c r="R46" s="40"/>
      <c r="S46" s="40"/>
    </row>
    <row r="47" spans="1:19" ht="15.75" customHeight="1" x14ac:dyDescent="0.25">
      <c r="A47" s="91"/>
      <c r="B47" s="95"/>
      <c r="C47" s="96"/>
      <c r="D47" s="99" t="s">
        <v>73</v>
      </c>
      <c r="E47" s="100"/>
      <c r="F47" s="39"/>
      <c r="G47" s="40"/>
      <c r="H47" s="40">
        <f>Лист3!F47</f>
        <v>34</v>
      </c>
      <c r="I47" s="40">
        <f>Лист3!H47</f>
        <v>0</v>
      </c>
      <c r="J47" s="40">
        <f>Лист4!F47</f>
        <v>33</v>
      </c>
      <c r="K47" s="40">
        <f>Лист4!H47</f>
        <v>0</v>
      </c>
      <c r="L47" s="40"/>
      <c r="M47" s="40"/>
      <c r="N47" s="35">
        <f>Лист9!I47</f>
        <v>0</v>
      </c>
      <c r="O47" s="2">
        <f>Лист9!J47</f>
        <v>0</v>
      </c>
      <c r="P47" s="2">
        <f>Лист10!I47</f>
        <v>0</v>
      </c>
      <c r="Q47" s="20"/>
      <c r="R47" s="40"/>
      <c r="S47" s="40"/>
    </row>
    <row r="48" spans="1:19" x14ac:dyDescent="0.25">
      <c r="A48" s="91"/>
      <c r="B48" s="95"/>
      <c r="C48" s="96"/>
      <c r="D48" s="99" t="s">
        <v>74</v>
      </c>
      <c r="E48" s="100"/>
      <c r="F48" s="39"/>
      <c r="G48" s="40"/>
      <c r="H48" s="40">
        <f>Лист3!F48</f>
        <v>33</v>
      </c>
      <c r="I48" s="40">
        <f>Лист3!H48</f>
        <v>0</v>
      </c>
      <c r="J48" s="40">
        <f>Лист4!F48</f>
        <v>45</v>
      </c>
      <c r="K48" s="40">
        <f>Лист4!H48</f>
        <v>0</v>
      </c>
      <c r="L48" s="40"/>
      <c r="M48" s="40"/>
      <c r="N48" s="35">
        <f>Лист9!I48</f>
        <v>1.4571759259259262E-2</v>
      </c>
      <c r="O48" s="2">
        <f>Лист9!J48</f>
        <v>0</v>
      </c>
      <c r="P48" s="2">
        <f>Лист10!I48</f>
        <v>45.5</v>
      </c>
      <c r="Q48" s="20"/>
      <c r="R48" s="40"/>
      <c r="S48" s="40"/>
    </row>
    <row r="49" spans="1:19" x14ac:dyDescent="0.25">
      <c r="A49" s="92"/>
      <c r="B49" s="97"/>
      <c r="C49" s="98"/>
      <c r="D49" s="74" t="s">
        <v>75</v>
      </c>
      <c r="E49" s="75"/>
      <c r="F49" s="39"/>
      <c r="G49" s="40"/>
      <c r="H49" s="40">
        <f>Лист3!F49</f>
        <v>16</v>
      </c>
      <c r="I49" s="40">
        <f>Лист3!H49</f>
        <v>0</v>
      </c>
      <c r="J49" s="40">
        <f>Лист4!F49</f>
        <v>30</v>
      </c>
      <c r="K49" s="40">
        <f>Лист4!H49</f>
        <v>0</v>
      </c>
      <c r="L49" s="40">
        <f>Лист5!F14</f>
        <v>3</v>
      </c>
      <c r="M49" s="40">
        <f>Лист5!H14</f>
        <v>2</v>
      </c>
      <c r="N49" s="35">
        <f>Лист9!I49</f>
        <v>1.7962962962962965E-2</v>
      </c>
      <c r="O49" s="2">
        <f>Лист9!J49</f>
        <v>0</v>
      </c>
      <c r="P49" s="2">
        <f>Лист10!I49</f>
        <v>26.1</v>
      </c>
      <c r="Q49" s="20"/>
      <c r="R49" s="40"/>
      <c r="S49" s="40"/>
    </row>
    <row r="50" spans="1:19" s="23" customFormat="1" x14ac:dyDescent="0.25">
      <c r="A50" s="71"/>
      <c r="B50" s="72"/>
      <c r="C50" s="72"/>
      <c r="D50" s="72"/>
      <c r="E50" s="73"/>
      <c r="F50" s="32">
        <f>Лист8!H50</f>
        <v>4.0393518518518521E-3</v>
      </c>
      <c r="G50" s="22">
        <f>Лист8!I50</f>
        <v>15</v>
      </c>
      <c r="H50" s="22">
        <f>Лист3!F50</f>
        <v>108</v>
      </c>
      <c r="I50" s="22">
        <f>Лист3!H50</f>
        <v>15</v>
      </c>
      <c r="J50" s="22">
        <f>Лист4!F50</f>
        <v>192</v>
      </c>
      <c r="K50" s="22">
        <f>Лист4!H50</f>
        <v>14</v>
      </c>
      <c r="L50" s="22"/>
      <c r="M50" s="22">
        <f>M49</f>
        <v>2</v>
      </c>
      <c r="N50" s="32">
        <f>Лист9!I50</f>
        <v>8.8333333333333347E-2</v>
      </c>
      <c r="O50" s="22">
        <f>Лист9!J50</f>
        <v>3</v>
      </c>
      <c r="P50" s="22">
        <f>Лист10!I50</f>
        <v>71.599999999999994</v>
      </c>
      <c r="Q50" s="22">
        <f>Лист10!J50</f>
        <v>5</v>
      </c>
      <c r="R50" s="22">
        <f t="shared" si="0"/>
        <v>54</v>
      </c>
      <c r="S50" s="22">
        <v>11</v>
      </c>
    </row>
    <row r="51" spans="1:19" ht="15" customHeight="1" x14ac:dyDescent="0.25">
      <c r="A51" s="90">
        <v>7</v>
      </c>
      <c r="B51" s="54" t="s">
        <v>25</v>
      </c>
      <c r="C51" s="55"/>
      <c r="D51" s="101" t="s">
        <v>160</v>
      </c>
      <c r="E51" s="102"/>
      <c r="F51" s="39"/>
      <c r="G51" s="40"/>
      <c r="H51" s="40">
        <f>Лист3!F51</f>
        <v>20</v>
      </c>
      <c r="I51" s="40">
        <f>Лист3!H51</f>
        <v>0</v>
      </c>
      <c r="J51" s="40">
        <f>Лист4!F51</f>
        <v>37</v>
      </c>
      <c r="K51" s="40">
        <f>Лист4!H51</f>
        <v>0</v>
      </c>
      <c r="L51" s="40">
        <f>Лист5!F15</f>
        <v>3</v>
      </c>
      <c r="M51" s="40">
        <f>Лист5!H15</f>
        <v>5</v>
      </c>
      <c r="N51" s="35" t="e">
        <f>Лист9!I51</f>
        <v>#VALUE!</v>
      </c>
      <c r="O51" s="2">
        <f>Лист9!J51</f>
        <v>0</v>
      </c>
      <c r="P51" s="2">
        <f>Лист10!I51</f>
        <v>0</v>
      </c>
      <c r="Q51" s="20"/>
      <c r="R51" s="40"/>
      <c r="S51" s="40"/>
    </row>
    <row r="52" spans="1:19" x14ac:dyDescent="0.25">
      <c r="A52" s="91"/>
      <c r="B52" s="56"/>
      <c r="C52" s="57"/>
      <c r="D52" s="99" t="s">
        <v>166</v>
      </c>
      <c r="E52" s="100"/>
      <c r="F52" s="39"/>
      <c r="G52" s="40"/>
      <c r="H52" s="40">
        <f>Лист3!F52</f>
        <v>18</v>
      </c>
      <c r="I52" s="40">
        <f>Лист3!H52</f>
        <v>0</v>
      </c>
      <c r="J52" s="40">
        <f>Лист4!F52</f>
        <v>36</v>
      </c>
      <c r="K52" s="40">
        <f>Лист4!H52</f>
        <v>0</v>
      </c>
      <c r="L52" s="40"/>
      <c r="M52" s="40"/>
      <c r="N52" s="35" t="e">
        <f>Лист9!I52</f>
        <v>#VALUE!</v>
      </c>
      <c r="O52" s="2">
        <f>Лист9!J52</f>
        <v>0</v>
      </c>
      <c r="P52" s="2">
        <f>Лист10!I52</f>
        <v>0</v>
      </c>
      <c r="Q52" s="20"/>
      <c r="R52" s="40"/>
      <c r="S52" s="40"/>
    </row>
    <row r="53" spans="1:19" x14ac:dyDescent="0.25">
      <c r="A53" s="91"/>
      <c r="B53" s="56"/>
      <c r="C53" s="57"/>
      <c r="D53" s="99" t="s">
        <v>170</v>
      </c>
      <c r="E53" s="100"/>
      <c r="F53" s="39"/>
      <c r="G53" s="40"/>
      <c r="H53" s="40">
        <f>Лист3!F53</f>
        <v>0</v>
      </c>
      <c r="I53" s="40">
        <f>Лист3!H53</f>
        <v>0</v>
      </c>
      <c r="J53" s="40">
        <f>Лист4!F53</f>
        <v>0</v>
      </c>
      <c r="K53" s="40">
        <f>Лист4!H53</f>
        <v>0</v>
      </c>
      <c r="L53" s="40"/>
      <c r="M53" s="40"/>
      <c r="N53" s="35">
        <f>Лист9!I53</f>
        <v>0</v>
      </c>
      <c r="O53" s="2">
        <f>Лист9!J53</f>
        <v>0</v>
      </c>
      <c r="P53" s="2">
        <f>Лист10!I53</f>
        <v>0</v>
      </c>
      <c r="Q53" s="20"/>
      <c r="R53" s="40"/>
      <c r="S53" s="40"/>
    </row>
    <row r="54" spans="1:19" x14ac:dyDescent="0.25">
      <c r="A54" s="91"/>
      <c r="B54" s="56"/>
      <c r="C54" s="57"/>
      <c r="D54" s="99" t="s">
        <v>171</v>
      </c>
      <c r="E54" s="100"/>
      <c r="F54" s="39"/>
      <c r="G54" s="40"/>
      <c r="H54" s="40">
        <f>Лист3!F54</f>
        <v>0</v>
      </c>
      <c r="I54" s="40">
        <f>Лист3!H54</f>
        <v>0</v>
      </c>
      <c r="J54" s="40">
        <f>Лист4!F54</f>
        <v>0</v>
      </c>
      <c r="K54" s="40">
        <f>Лист4!H54</f>
        <v>0</v>
      </c>
      <c r="L54" s="40"/>
      <c r="M54" s="40"/>
      <c r="N54" s="35">
        <f>Лист9!I54</f>
        <v>0</v>
      </c>
      <c r="O54" s="2">
        <f>Лист9!J54</f>
        <v>0</v>
      </c>
      <c r="P54" s="2">
        <f>Лист10!I54</f>
        <v>0</v>
      </c>
      <c r="Q54" s="20"/>
      <c r="R54" s="40"/>
      <c r="S54" s="40"/>
    </row>
    <row r="55" spans="1:19" x14ac:dyDescent="0.25">
      <c r="A55" s="91"/>
      <c r="B55" s="56"/>
      <c r="C55" s="57"/>
      <c r="D55" s="99" t="s">
        <v>172</v>
      </c>
      <c r="E55" s="100"/>
      <c r="F55" s="39"/>
      <c r="G55" s="40"/>
      <c r="H55" s="40">
        <f>Лист3!F55</f>
        <v>0</v>
      </c>
      <c r="I55" s="40">
        <f>Лист3!H55</f>
        <v>0</v>
      </c>
      <c r="J55" s="40">
        <f>Лист4!F55</f>
        <v>0</v>
      </c>
      <c r="K55" s="40">
        <f>Лист4!H55</f>
        <v>0</v>
      </c>
      <c r="L55" s="40"/>
      <c r="M55" s="40"/>
      <c r="N55" s="35">
        <f>Лист9!I55</f>
        <v>0</v>
      </c>
      <c r="O55" s="2">
        <f>Лист9!J55</f>
        <v>0</v>
      </c>
      <c r="P55" s="2">
        <f>Лист10!I55</f>
        <v>0</v>
      </c>
      <c r="Q55" s="20"/>
      <c r="R55" s="40"/>
      <c r="S55" s="40"/>
    </row>
    <row r="56" spans="1:19" x14ac:dyDescent="0.25">
      <c r="A56" s="92"/>
      <c r="B56" s="58"/>
      <c r="C56" s="59"/>
      <c r="D56" s="99" t="s">
        <v>173</v>
      </c>
      <c r="E56" s="100"/>
      <c r="F56" s="39"/>
      <c r="G56" s="40"/>
      <c r="H56" s="40">
        <f>Лист3!F56</f>
        <v>0</v>
      </c>
      <c r="I56" s="40">
        <f>Лист3!H56</f>
        <v>0</v>
      </c>
      <c r="J56" s="40">
        <f>Лист4!F56</f>
        <v>0</v>
      </c>
      <c r="K56" s="40">
        <f>Лист4!H56</f>
        <v>0</v>
      </c>
      <c r="L56" s="40"/>
      <c r="M56" s="40"/>
      <c r="N56" s="35">
        <f>Лист9!I56</f>
        <v>0</v>
      </c>
      <c r="O56" s="2">
        <f>Лист9!J56</f>
        <v>0</v>
      </c>
      <c r="P56" s="2">
        <f>Лист10!I56</f>
        <v>0</v>
      </c>
      <c r="Q56" s="20"/>
      <c r="R56" s="40"/>
      <c r="S56" s="40"/>
    </row>
    <row r="57" spans="1:19" s="23" customFormat="1" x14ac:dyDescent="0.25">
      <c r="A57" s="71"/>
      <c r="B57" s="72"/>
      <c r="C57" s="72"/>
      <c r="D57" s="72"/>
      <c r="E57" s="73"/>
      <c r="F57" s="32">
        <f>Лист8!H57</f>
        <v>4.1782407407407402E-3</v>
      </c>
      <c r="G57" s="22">
        <f>Лист8!I57</f>
        <v>16</v>
      </c>
      <c r="H57" s="22">
        <f>Лист3!F57</f>
        <v>38</v>
      </c>
      <c r="I57" s="22">
        <f>Лист3!H57</f>
        <v>16</v>
      </c>
      <c r="J57" s="22">
        <f>Лист4!F57</f>
        <v>73</v>
      </c>
      <c r="K57" s="22">
        <f>Лист4!H57</f>
        <v>16</v>
      </c>
      <c r="L57" s="22"/>
      <c r="M57" s="22">
        <f>M51</f>
        <v>5</v>
      </c>
      <c r="N57" s="32" t="e">
        <f>Лист9!I57</f>
        <v>#VALUE!</v>
      </c>
      <c r="O57" s="22">
        <f>Лист9!J57</f>
        <v>15</v>
      </c>
      <c r="P57" s="22">
        <f>Лист10!I57</f>
        <v>0</v>
      </c>
      <c r="Q57" s="22">
        <f>Лист10!J57</f>
        <v>15</v>
      </c>
      <c r="R57" s="22">
        <f t="shared" si="0"/>
        <v>83</v>
      </c>
      <c r="S57" s="22">
        <v>16</v>
      </c>
    </row>
    <row r="58" spans="1:19" x14ac:dyDescent="0.25">
      <c r="A58" s="61">
        <v>8</v>
      </c>
      <c r="B58" s="54" t="s">
        <v>22</v>
      </c>
      <c r="C58" s="55"/>
      <c r="D58" s="67" t="s">
        <v>76</v>
      </c>
      <c r="E58" s="68"/>
      <c r="F58" s="35"/>
      <c r="G58" s="2"/>
      <c r="H58" s="2">
        <f>Лист3!F58</f>
        <v>31</v>
      </c>
      <c r="I58" s="2">
        <f>Лист3!H58</f>
        <v>0</v>
      </c>
      <c r="J58" s="2">
        <f>Лист4!F58</f>
        <v>33</v>
      </c>
      <c r="K58" s="2">
        <f>Лист4!H58</f>
        <v>0</v>
      </c>
      <c r="L58" s="2"/>
      <c r="M58" s="2"/>
      <c r="N58" s="35">
        <f>Лист9!I58</f>
        <v>2.2534722222222223E-2</v>
      </c>
      <c r="O58" s="2">
        <f>Лист9!J58</f>
        <v>0</v>
      </c>
      <c r="P58" s="2">
        <f>Лист10!I58</f>
        <v>0</v>
      </c>
      <c r="Q58" s="20"/>
      <c r="R58" s="20"/>
      <c r="S58" s="2"/>
    </row>
    <row r="59" spans="1:19" x14ac:dyDescent="0.25">
      <c r="A59" s="62"/>
      <c r="B59" s="56"/>
      <c r="C59" s="57"/>
      <c r="D59" s="52" t="s">
        <v>77</v>
      </c>
      <c r="E59" s="53"/>
      <c r="F59" s="35"/>
      <c r="G59" s="2"/>
      <c r="H59" s="2">
        <f>Лист3!F59</f>
        <v>35</v>
      </c>
      <c r="I59" s="2">
        <f>Лист3!H59</f>
        <v>0</v>
      </c>
      <c r="J59" s="2">
        <f>Лист4!F59</f>
        <v>53</v>
      </c>
      <c r="K59" s="2">
        <f>Лист4!H59</f>
        <v>0</v>
      </c>
      <c r="L59" s="2">
        <f>Лист5!F16</f>
        <v>3</v>
      </c>
      <c r="M59" s="2">
        <f>Лист5!H16</f>
        <v>9</v>
      </c>
      <c r="N59" s="35">
        <f>Лист9!I59</f>
        <v>2.9895833333333337E-2</v>
      </c>
      <c r="O59" s="2">
        <f>Лист9!J59</f>
        <v>0</v>
      </c>
      <c r="P59" s="2">
        <f>Лист10!I59</f>
        <v>0</v>
      </c>
      <c r="Q59" s="20"/>
      <c r="R59" s="20"/>
      <c r="S59" s="2"/>
    </row>
    <row r="60" spans="1:19" x14ac:dyDescent="0.25">
      <c r="A60" s="62"/>
      <c r="B60" s="56"/>
      <c r="C60" s="57"/>
      <c r="D60" s="67" t="s">
        <v>78</v>
      </c>
      <c r="E60" s="68"/>
      <c r="F60" s="35"/>
      <c r="G60" s="2"/>
      <c r="H60" s="2">
        <f>Лист3!F60</f>
        <v>30</v>
      </c>
      <c r="I60" s="2">
        <f>Лист3!H60</f>
        <v>0</v>
      </c>
      <c r="J60" s="2">
        <f>Лист4!F60</f>
        <v>49</v>
      </c>
      <c r="K60" s="2">
        <f>Лист4!H60</f>
        <v>0</v>
      </c>
      <c r="L60" s="2"/>
      <c r="M60" s="2"/>
      <c r="N60" s="35">
        <f>Лист9!I60</f>
        <v>3.0150462962962962E-2</v>
      </c>
      <c r="O60" s="2">
        <f>Лист9!J60</f>
        <v>0</v>
      </c>
      <c r="P60" s="2">
        <f>Лист10!I60</f>
        <v>0</v>
      </c>
      <c r="Q60" s="20"/>
      <c r="R60" s="20"/>
      <c r="S60" s="2"/>
    </row>
    <row r="61" spans="1:19" x14ac:dyDescent="0.25">
      <c r="A61" s="62"/>
      <c r="B61" s="56"/>
      <c r="C61" s="57"/>
      <c r="D61" s="67" t="s">
        <v>79</v>
      </c>
      <c r="E61" s="68"/>
      <c r="F61" s="35"/>
      <c r="G61" s="2"/>
      <c r="H61" s="2">
        <f>Лист3!F61</f>
        <v>17</v>
      </c>
      <c r="I61" s="2">
        <f>Лист3!H61</f>
        <v>0</v>
      </c>
      <c r="J61" s="2">
        <f>Лист4!F61</f>
        <v>38</v>
      </c>
      <c r="K61" s="2">
        <f>Лист4!H61</f>
        <v>0</v>
      </c>
      <c r="L61" s="2"/>
      <c r="M61" s="2"/>
      <c r="N61" s="35">
        <f>Лист9!I61</f>
        <v>3.7361111111111109E-2</v>
      </c>
      <c r="O61" s="2">
        <f>Лист9!J61</f>
        <v>0</v>
      </c>
      <c r="P61" s="2">
        <f>Лист10!I61</f>
        <v>44.55</v>
      </c>
      <c r="Q61" s="20"/>
      <c r="R61" s="20"/>
      <c r="S61" s="2"/>
    </row>
    <row r="62" spans="1:19" x14ac:dyDescent="0.25">
      <c r="A62" s="62"/>
      <c r="B62" s="56"/>
      <c r="C62" s="57"/>
      <c r="D62" s="69" t="s">
        <v>161</v>
      </c>
      <c r="E62" s="70"/>
      <c r="F62" s="35"/>
      <c r="G62" s="2"/>
      <c r="H62" s="2">
        <f>Лист3!F62</f>
        <v>0</v>
      </c>
      <c r="I62" s="2">
        <f>Лист3!H62</f>
        <v>0</v>
      </c>
      <c r="J62" s="2">
        <f>Лист4!F62</f>
        <v>34</v>
      </c>
      <c r="K62" s="2">
        <f>Лист4!H62</f>
        <v>0</v>
      </c>
      <c r="L62" s="2"/>
      <c r="M62" s="2"/>
      <c r="N62" s="35">
        <f>Лист9!I62</f>
        <v>0</v>
      </c>
      <c r="O62" s="2">
        <f>Лист9!J62</f>
        <v>0</v>
      </c>
      <c r="P62" s="2">
        <f>Лист10!I62</f>
        <v>0</v>
      </c>
      <c r="Q62" s="20"/>
      <c r="R62" s="20"/>
      <c r="S62" s="2"/>
    </row>
    <row r="63" spans="1:19" x14ac:dyDescent="0.25">
      <c r="A63" s="63"/>
      <c r="B63" s="58"/>
      <c r="C63" s="59"/>
      <c r="D63" s="69" t="s">
        <v>120</v>
      </c>
      <c r="E63" s="70"/>
      <c r="F63" s="35"/>
      <c r="G63" s="2"/>
      <c r="H63" s="2">
        <f>Лист3!F63</f>
        <v>25</v>
      </c>
      <c r="I63" s="2">
        <f>Лист3!H63</f>
        <v>0</v>
      </c>
      <c r="J63" s="2">
        <f>Лист4!F63</f>
        <v>29</v>
      </c>
      <c r="K63" s="2">
        <f>Лист4!H63</f>
        <v>0</v>
      </c>
      <c r="L63" s="2"/>
      <c r="M63" s="2"/>
      <c r="N63" s="35">
        <f>Лист9!I63</f>
        <v>2.521990740740741E-2</v>
      </c>
      <c r="O63" s="2">
        <f>Лист9!J63</f>
        <v>0</v>
      </c>
      <c r="P63" s="2">
        <f>Лист10!I63</f>
        <v>27.5</v>
      </c>
      <c r="Q63" s="20"/>
      <c r="R63" s="20"/>
      <c r="S63" s="2"/>
    </row>
    <row r="64" spans="1:19" s="23" customFormat="1" x14ac:dyDescent="0.25">
      <c r="A64" s="71"/>
      <c r="B64" s="72"/>
      <c r="C64" s="72"/>
      <c r="D64" s="72"/>
      <c r="E64" s="73"/>
      <c r="F64" s="32">
        <f>Лист8!H64</f>
        <v>3.4953703703703705E-3</v>
      </c>
      <c r="G64" s="22">
        <f>Лист8!I64</f>
        <v>5</v>
      </c>
      <c r="H64" s="22">
        <f>Лист3!F64</f>
        <v>138</v>
      </c>
      <c r="I64" s="22">
        <f>Лист3!H64</f>
        <v>9</v>
      </c>
      <c r="J64" s="22">
        <f>Лист4!F64</f>
        <v>236</v>
      </c>
      <c r="K64" s="22">
        <f>Лист4!H64</f>
        <v>13</v>
      </c>
      <c r="L64" s="22"/>
      <c r="M64" s="22">
        <f>M59</f>
        <v>9</v>
      </c>
      <c r="N64" s="32">
        <f>Лист9!I64</f>
        <v>0.14516203703703703</v>
      </c>
      <c r="O64" s="22">
        <f>Лист9!J64</f>
        <v>12</v>
      </c>
      <c r="P64" s="22">
        <f>Лист10!I64</f>
        <v>72.05</v>
      </c>
      <c r="Q64" s="22">
        <f>Лист10!J64</f>
        <v>4</v>
      </c>
      <c r="R64" s="22">
        <f t="shared" si="0"/>
        <v>52</v>
      </c>
      <c r="S64" s="22">
        <v>10</v>
      </c>
    </row>
    <row r="65" spans="1:19" s="21" customFormat="1" x14ac:dyDescent="0.25">
      <c r="A65" s="77">
        <v>9</v>
      </c>
      <c r="B65" s="80" t="s">
        <v>18</v>
      </c>
      <c r="C65" s="81"/>
      <c r="D65" s="86" t="s">
        <v>55</v>
      </c>
      <c r="E65" s="87"/>
      <c r="F65" s="35"/>
      <c r="G65" s="2"/>
      <c r="H65" s="2">
        <f>Лист3!F65</f>
        <v>29</v>
      </c>
      <c r="I65" s="2">
        <f>Лист3!H65</f>
        <v>0</v>
      </c>
      <c r="J65" s="2">
        <f>Лист4!F65</f>
        <v>62</v>
      </c>
      <c r="K65" s="2">
        <f>Лист4!H65</f>
        <v>0</v>
      </c>
      <c r="L65" s="20"/>
      <c r="M65" s="20"/>
      <c r="N65" s="35">
        <f>Лист9!I65</f>
        <v>2.0439814814814813E-2</v>
      </c>
      <c r="O65" s="2">
        <f>Лист9!J65</f>
        <v>0</v>
      </c>
      <c r="P65" s="2">
        <f>Лист10!I65</f>
        <v>0</v>
      </c>
      <c r="Q65" s="20"/>
      <c r="R65" s="20"/>
      <c r="S65" s="20"/>
    </row>
    <row r="66" spans="1:19" s="21" customFormat="1" x14ac:dyDescent="0.25">
      <c r="A66" s="78"/>
      <c r="B66" s="82"/>
      <c r="C66" s="83"/>
      <c r="D66" s="86" t="s">
        <v>56</v>
      </c>
      <c r="E66" s="87"/>
      <c r="F66" s="35"/>
      <c r="G66" s="2"/>
      <c r="H66" s="2">
        <f>Лист3!F66</f>
        <v>33</v>
      </c>
      <c r="I66" s="2">
        <f>Лист3!H66</f>
        <v>0</v>
      </c>
      <c r="J66" s="2">
        <f>Лист4!F66</f>
        <v>41</v>
      </c>
      <c r="K66" s="2">
        <f>Лист4!H66</f>
        <v>0</v>
      </c>
      <c r="L66" s="20"/>
      <c r="M66" s="20"/>
      <c r="N66" s="35">
        <f>Лист9!I66</f>
        <v>1.6284722222222225E-2</v>
      </c>
      <c r="O66" s="2">
        <f>Лист9!J66</f>
        <v>0</v>
      </c>
      <c r="P66" s="2">
        <f>Лист10!I66</f>
        <v>0</v>
      </c>
      <c r="Q66" s="20"/>
      <c r="R66" s="20"/>
      <c r="S66" s="20"/>
    </row>
    <row r="67" spans="1:19" s="21" customFormat="1" x14ac:dyDescent="0.25">
      <c r="A67" s="78"/>
      <c r="B67" s="82"/>
      <c r="C67" s="83"/>
      <c r="D67" s="88" t="s">
        <v>57</v>
      </c>
      <c r="E67" s="89"/>
      <c r="F67" s="35"/>
      <c r="G67" s="2"/>
      <c r="H67" s="2">
        <f>Лист3!F67</f>
        <v>30</v>
      </c>
      <c r="I67" s="2">
        <f>Лист3!H67</f>
        <v>0</v>
      </c>
      <c r="J67" s="2">
        <f>Лист4!F67</f>
        <v>37</v>
      </c>
      <c r="K67" s="2">
        <f>Лист4!H67</f>
        <v>0</v>
      </c>
      <c r="L67" s="20">
        <f>Лист5!F17</f>
        <v>3</v>
      </c>
      <c r="M67" s="20">
        <f>Лист5!H17</f>
        <v>7</v>
      </c>
      <c r="N67" s="35">
        <f>Лист9!I67</f>
        <v>2.372685185185185E-2</v>
      </c>
      <c r="O67" s="2">
        <f>Лист9!J67</f>
        <v>0</v>
      </c>
      <c r="P67" s="2">
        <f>Лист10!I67</f>
        <v>0</v>
      </c>
      <c r="Q67" s="20"/>
      <c r="R67" s="20"/>
      <c r="S67" s="20"/>
    </row>
    <row r="68" spans="1:19" s="21" customFormat="1" x14ac:dyDescent="0.25">
      <c r="A68" s="78"/>
      <c r="B68" s="82"/>
      <c r="C68" s="83"/>
      <c r="D68" s="86" t="s">
        <v>163</v>
      </c>
      <c r="E68" s="87"/>
      <c r="F68" s="35"/>
      <c r="G68" s="2"/>
      <c r="H68" s="2">
        <f>Лист3!F68</f>
        <v>38</v>
      </c>
      <c r="I68" s="2">
        <f>Лист3!H68</f>
        <v>0</v>
      </c>
      <c r="J68" s="2">
        <f>Лист4!F68</f>
        <v>57</v>
      </c>
      <c r="K68" s="2">
        <f>Лист4!H68</f>
        <v>0</v>
      </c>
      <c r="L68" s="20"/>
      <c r="M68" s="20"/>
      <c r="N68" s="35">
        <f>Лист9!I68</f>
        <v>1.6203703703703703E-2</v>
      </c>
      <c r="O68" s="2">
        <f>Лист9!J68</f>
        <v>0</v>
      </c>
      <c r="P68" s="2">
        <f>Лист10!I68</f>
        <v>43.28</v>
      </c>
      <c r="Q68" s="20"/>
      <c r="R68" s="20"/>
      <c r="S68" s="20"/>
    </row>
    <row r="69" spans="1:19" s="21" customFormat="1" ht="15.75" customHeight="1" x14ac:dyDescent="0.25">
      <c r="A69" s="78"/>
      <c r="B69" s="82"/>
      <c r="C69" s="83"/>
      <c r="D69" s="69" t="s">
        <v>58</v>
      </c>
      <c r="E69" s="70"/>
      <c r="F69" s="35"/>
      <c r="G69" s="2"/>
      <c r="H69" s="2">
        <f>Лист3!F69</f>
        <v>32</v>
      </c>
      <c r="I69" s="2">
        <f>Лист3!H69</f>
        <v>0</v>
      </c>
      <c r="J69" s="2">
        <f>Лист4!F69</f>
        <v>50</v>
      </c>
      <c r="K69" s="2">
        <f>Лист4!H69</f>
        <v>0</v>
      </c>
      <c r="L69" s="20"/>
      <c r="M69" s="20"/>
      <c r="N69" s="35">
        <f>Лист9!I69</f>
        <v>2.6284722222222223E-2</v>
      </c>
      <c r="O69" s="2">
        <f>Лист9!J69</f>
        <v>0</v>
      </c>
      <c r="P69" s="2">
        <f>Лист10!I69</f>
        <v>18.2</v>
      </c>
      <c r="Q69" s="20"/>
      <c r="R69" s="20"/>
      <c r="S69" s="20"/>
    </row>
    <row r="70" spans="1:19" s="21" customFormat="1" x14ac:dyDescent="0.25">
      <c r="A70" s="79"/>
      <c r="B70" s="84"/>
      <c r="C70" s="85"/>
      <c r="D70" s="69" t="s">
        <v>162</v>
      </c>
      <c r="E70" s="70"/>
      <c r="F70" s="35"/>
      <c r="G70" s="2"/>
      <c r="H70" s="2">
        <f>Лист3!F70</f>
        <v>15</v>
      </c>
      <c r="I70" s="2">
        <f>Лист3!H70</f>
        <v>0</v>
      </c>
      <c r="J70" s="2">
        <f>Лист4!F70</f>
        <v>43</v>
      </c>
      <c r="K70" s="2">
        <f>Лист4!H70</f>
        <v>0</v>
      </c>
      <c r="L70" s="20"/>
      <c r="M70" s="20"/>
      <c r="N70" s="35">
        <f>Лист9!I70</f>
        <v>0</v>
      </c>
      <c r="O70" s="2">
        <f>Лист9!J70</f>
        <v>0</v>
      </c>
      <c r="P70" s="2">
        <f>Лист10!I70</f>
        <v>0</v>
      </c>
      <c r="Q70" s="20"/>
      <c r="R70" s="20"/>
      <c r="S70" s="20"/>
    </row>
    <row r="71" spans="1:19" s="23" customFormat="1" x14ac:dyDescent="0.25">
      <c r="A71" s="71"/>
      <c r="B71" s="72"/>
      <c r="C71" s="72"/>
      <c r="D71" s="72"/>
      <c r="E71" s="73"/>
      <c r="F71" s="32">
        <f>Лист8!H71</f>
        <v>3.0555555555555557E-3</v>
      </c>
      <c r="G71" s="22">
        <f>Лист8!I71</f>
        <v>3</v>
      </c>
      <c r="H71" s="22">
        <f>Лист3!F71</f>
        <v>177</v>
      </c>
      <c r="I71" s="22">
        <f>Лист3!H71</f>
        <v>3</v>
      </c>
      <c r="J71" s="22">
        <f>Лист4!F71</f>
        <v>290</v>
      </c>
      <c r="K71" s="22">
        <f>Лист4!H71</f>
        <v>4</v>
      </c>
      <c r="L71" s="22"/>
      <c r="M71" s="22">
        <f>M67</f>
        <v>7</v>
      </c>
      <c r="N71" s="32">
        <f>Лист9!I71</f>
        <v>0.10293981481481482</v>
      </c>
      <c r="O71" s="22">
        <f>Лист9!J71</f>
        <v>9</v>
      </c>
      <c r="P71" s="22">
        <f>Лист10!I71</f>
        <v>61.480000000000004</v>
      </c>
      <c r="Q71" s="22">
        <f>Лист10!J71</f>
        <v>11</v>
      </c>
      <c r="R71" s="22">
        <f t="shared" si="0"/>
        <v>37</v>
      </c>
      <c r="S71" s="22">
        <v>2</v>
      </c>
    </row>
    <row r="72" spans="1:19" x14ac:dyDescent="0.25">
      <c r="A72" s="61">
        <v>10</v>
      </c>
      <c r="B72" s="54" t="s">
        <v>23</v>
      </c>
      <c r="C72" s="55"/>
      <c r="D72" s="67" t="s">
        <v>81</v>
      </c>
      <c r="E72" s="68"/>
      <c r="F72" s="35"/>
      <c r="G72" s="2"/>
      <c r="H72" s="2">
        <f>Лист3!F72</f>
        <v>21</v>
      </c>
      <c r="I72" s="2">
        <f>Лист3!H72</f>
        <v>0</v>
      </c>
      <c r="J72" s="2">
        <f>Лист4!F72</f>
        <v>48</v>
      </c>
      <c r="K72" s="2">
        <f>Лист4!H72</f>
        <v>0</v>
      </c>
      <c r="L72" s="2"/>
      <c r="M72" s="2"/>
      <c r="N72" s="35">
        <f>Лист9!I72</f>
        <v>2.1180555555555557E-2</v>
      </c>
      <c r="O72" s="2">
        <f>Лист9!J72</f>
        <v>0</v>
      </c>
      <c r="P72" s="2">
        <f>Лист10!I72</f>
        <v>0</v>
      </c>
      <c r="Q72" s="20"/>
      <c r="R72" s="20"/>
      <c r="S72" s="2"/>
    </row>
    <row r="73" spans="1:19" x14ac:dyDescent="0.25">
      <c r="A73" s="62"/>
      <c r="B73" s="56"/>
      <c r="C73" s="57"/>
      <c r="D73" s="67" t="s">
        <v>82</v>
      </c>
      <c r="E73" s="68"/>
      <c r="F73" s="35"/>
      <c r="G73" s="2"/>
      <c r="H73" s="2">
        <f>Лист3!F73</f>
        <v>13</v>
      </c>
      <c r="I73" s="2">
        <f>Лист3!H73</f>
        <v>0</v>
      </c>
      <c r="J73" s="2">
        <f>Лист4!F73</f>
        <v>51</v>
      </c>
      <c r="K73" s="2">
        <f>Лист4!H73</f>
        <v>0</v>
      </c>
      <c r="L73" s="2"/>
      <c r="M73" s="2"/>
      <c r="N73" s="35">
        <f>Лист9!I73</f>
        <v>1.7268518518518516E-2</v>
      </c>
      <c r="O73" s="2">
        <f>Лист9!J73</f>
        <v>0</v>
      </c>
      <c r="P73" s="2">
        <f>Лист10!I73</f>
        <v>0</v>
      </c>
      <c r="Q73" s="20"/>
      <c r="R73" s="20"/>
      <c r="S73" s="2"/>
    </row>
    <row r="74" spans="1:19" x14ac:dyDescent="0.25">
      <c r="A74" s="62"/>
      <c r="B74" s="56"/>
      <c r="C74" s="57"/>
      <c r="D74" s="52" t="s">
        <v>83</v>
      </c>
      <c r="E74" s="53"/>
      <c r="F74" s="35"/>
      <c r="G74" s="2"/>
      <c r="H74" s="2">
        <f>Лист3!F74</f>
        <v>28</v>
      </c>
      <c r="I74" s="2">
        <f>Лист3!H74</f>
        <v>0</v>
      </c>
      <c r="J74" s="2">
        <f>Лист4!F74</f>
        <v>46</v>
      </c>
      <c r="K74" s="2">
        <f>Лист4!H74</f>
        <v>0</v>
      </c>
      <c r="L74" s="2">
        <f>Лист5!F18</f>
        <v>3</v>
      </c>
      <c r="M74" s="2">
        <f>Лист5!H18</f>
        <v>4</v>
      </c>
      <c r="N74" s="35">
        <f>Лист9!I74</f>
        <v>1.4988425925925926E-2</v>
      </c>
      <c r="O74" s="2">
        <f>Лист9!J74</f>
        <v>0</v>
      </c>
      <c r="P74" s="2">
        <f>Лист10!I74</f>
        <v>0</v>
      </c>
      <c r="Q74" s="20"/>
      <c r="R74" s="20"/>
      <c r="S74" s="2"/>
    </row>
    <row r="75" spans="1:19" ht="15.75" customHeight="1" x14ac:dyDescent="0.25">
      <c r="A75" s="62"/>
      <c r="B75" s="56"/>
      <c r="C75" s="57"/>
      <c r="D75" s="67" t="s">
        <v>84</v>
      </c>
      <c r="E75" s="68"/>
      <c r="F75" s="35"/>
      <c r="G75" s="2"/>
      <c r="H75" s="2">
        <f>Лист3!F75</f>
        <v>35</v>
      </c>
      <c r="I75" s="2">
        <f>Лист3!H75</f>
        <v>0</v>
      </c>
      <c r="J75" s="2">
        <f>Лист4!F75</f>
        <v>48</v>
      </c>
      <c r="K75" s="2">
        <f>Лист4!H75</f>
        <v>0</v>
      </c>
      <c r="L75" s="2"/>
      <c r="M75" s="2"/>
      <c r="N75" s="35">
        <f>Лист9!I75</f>
        <v>0</v>
      </c>
      <c r="O75" s="2">
        <f>Лист9!J75</f>
        <v>0</v>
      </c>
      <c r="P75" s="2">
        <f>Лист10!I75</f>
        <v>41.72</v>
      </c>
      <c r="Q75" s="20"/>
      <c r="R75" s="20"/>
      <c r="S75" s="2"/>
    </row>
    <row r="76" spans="1:19" x14ac:dyDescent="0.25">
      <c r="A76" s="62"/>
      <c r="B76" s="56"/>
      <c r="C76" s="57"/>
      <c r="D76" s="69" t="s">
        <v>85</v>
      </c>
      <c r="E76" s="70"/>
      <c r="F76" s="35"/>
      <c r="G76" s="2"/>
      <c r="H76" s="2">
        <f>Лист3!F76</f>
        <v>0</v>
      </c>
      <c r="I76" s="2">
        <f>Лист3!H76</f>
        <v>0</v>
      </c>
      <c r="J76" s="2">
        <f>Лист4!F76</f>
        <v>40</v>
      </c>
      <c r="K76" s="2">
        <f>Лист4!H76</f>
        <v>0</v>
      </c>
      <c r="L76" s="2"/>
      <c r="M76" s="2"/>
      <c r="N76" s="35">
        <f>Лист9!I76</f>
        <v>2.3321759259259261E-2</v>
      </c>
      <c r="O76" s="2">
        <f>Лист9!J76</f>
        <v>0</v>
      </c>
      <c r="P76" s="2">
        <f>Лист10!I76</f>
        <v>30.5</v>
      </c>
      <c r="Q76" s="20"/>
      <c r="R76" s="20"/>
      <c r="S76" s="2"/>
    </row>
    <row r="77" spans="1:19" x14ac:dyDescent="0.25">
      <c r="A77" s="63"/>
      <c r="B77" s="58"/>
      <c r="C77" s="59"/>
      <c r="D77" s="69" t="s">
        <v>86</v>
      </c>
      <c r="E77" s="70"/>
      <c r="F77" s="35"/>
      <c r="G77" s="2"/>
      <c r="H77" s="2">
        <f>Лист3!F77</f>
        <v>33</v>
      </c>
      <c r="I77" s="2">
        <f>Лист3!H77</f>
        <v>3</v>
      </c>
      <c r="J77" s="2">
        <f>Лист4!F77</f>
        <v>32</v>
      </c>
      <c r="K77" s="2">
        <f>Лист4!H77</f>
        <v>0</v>
      </c>
      <c r="L77" s="2"/>
      <c r="M77" s="2"/>
      <c r="N77" s="35">
        <f>Лист9!I77</f>
        <v>2.3182870370370368E-2</v>
      </c>
      <c r="O77" s="2">
        <f>Лист9!J77</f>
        <v>0</v>
      </c>
      <c r="P77" s="2">
        <f>Лист10!I77</f>
        <v>0</v>
      </c>
      <c r="Q77" s="20"/>
      <c r="R77" s="20"/>
      <c r="S77" s="2"/>
    </row>
    <row r="78" spans="1:19" s="23" customFormat="1" x14ac:dyDescent="0.25">
      <c r="A78" s="71"/>
      <c r="B78" s="72"/>
      <c r="C78" s="72"/>
      <c r="D78" s="72"/>
      <c r="E78" s="73"/>
      <c r="F78" s="32">
        <f>Лист8!H78</f>
        <v>3.9004629629629628E-3</v>
      </c>
      <c r="G78" s="22">
        <f>Лист8!I78</f>
        <v>13</v>
      </c>
      <c r="H78" s="22">
        <f>Лист3!F78</f>
        <v>130</v>
      </c>
      <c r="I78" s="22">
        <f>Лист3!H78</f>
        <v>12</v>
      </c>
      <c r="J78" s="22">
        <f>Лист4!F78</f>
        <v>265</v>
      </c>
      <c r="K78" s="22">
        <f>Лист4!H78</f>
        <v>6</v>
      </c>
      <c r="L78" s="22"/>
      <c r="M78" s="22">
        <f>M74</f>
        <v>4</v>
      </c>
      <c r="N78" s="32">
        <f>Лист9!I78</f>
        <v>9.9942129629629631E-2</v>
      </c>
      <c r="O78" s="22">
        <f>Лист9!J78</f>
        <v>7</v>
      </c>
      <c r="P78" s="22">
        <f>Лист10!I78</f>
        <v>72.22</v>
      </c>
      <c r="Q78" s="22">
        <f>Лист10!J78</f>
        <v>3</v>
      </c>
      <c r="R78" s="22">
        <f t="shared" si="0"/>
        <v>45</v>
      </c>
      <c r="S78" s="22">
        <v>7</v>
      </c>
    </row>
    <row r="79" spans="1:19" x14ac:dyDescent="0.25">
      <c r="A79" s="61">
        <v>11</v>
      </c>
      <c r="B79" s="54" t="s">
        <v>24</v>
      </c>
      <c r="C79" s="55"/>
      <c r="D79" s="52" t="s">
        <v>87</v>
      </c>
      <c r="E79" s="53"/>
      <c r="F79" s="35"/>
      <c r="G79" s="2"/>
      <c r="H79" s="2">
        <f>Лист3!F79</f>
        <v>8</v>
      </c>
      <c r="I79" s="2">
        <f>Лист3!H79</f>
        <v>0</v>
      </c>
      <c r="J79" s="2">
        <f>Лист4!F79</f>
        <v>70</v>
      </c>
      <c r="K79" s="2">
        <f>Лист4!H79</f>
        <v>2</v>
      </c>
      <c r="L79" s="2">
        <f>Лист5!F19</f>
        <v>3</v>
      </c>
      <c r="M79" s="2">
        <f>Лист5!H19</f>
        <v>6</v>
      </c>
      <c r="N79" s="35">
        <f>Лист9!I79</f>
        <v>2.4247685185185185E-2</v>
      </c>
      <c r="O79" s="2">
        <f>Лист9!J79</f>
        <v>0</v>
      </c>
      <c r="P79" s="2">
        <f>Лист10!I79</f>
        <v>0</v>
      </c>
      <c r="Q79" s="20"/>
      <c r="R79" s="20"/>
      <c r="S79" s="2"/>
    </row>
    <row r="80" spans="1:19" x14ac:dyDescent="0.25">
      <c r="A80" s="62"/>
      <c r="B80" s="56"/>
      <c r="C80" s="57"/>
      <c r="D80" s="67" t="s">
        <v>140</v>
      </c>
      <c r="E80" s="68"/>
      <c r="F80" s="35"/>
      <c r="G80" s="2"/>
      <c r="H80" s="2">
        <f>Лист3!F80</f>
        <v>29</v>
      </c>
      <c r="I80" s="2">
        <f>Лист3!H80</f>
        <v>0</v>
      </c>
      <c r="J80" s="2">
        <f>Лист4!F80</f>
        <v>65</v>
      </c>
      <c r="K80" s="2">
        <f>Лист4!H80</f>
        <v>3</v>
      </c>
      <c r="L80" s="2"/>
      <c r="M80" s="2"/>
      <c r="N80" s="35">
        <f>Лист9!I80</f>
        <v>1.5555555555555552E-2</v>
      </c>
      <c r="O80" s="2">
        <f>Лист9!J80</f>
        <v>0</v>
      </c>
      <c r="P80" s="2">
        <f>Лист10!I80</f>
        <v>0</v>
      </c>
      <c r="Q80" s="20"/>
      <c r="R80" s="20"/>
      <c r="S80" s="2"/>
    </row>
    <row r="81" spans="1:19" x14ac:dyDescent="0.25">
      <c r="A81" s="62"/>
      <c r="B81" s="56"/>
      <c r="C81" s="57"/>
      <c r="D81" s="67" t="s">
        <v>88</v>
      </c>
      <c r="E81" s="68"/>
      <c r="F81" s="35"/>
      <c r="G81" s="2"/>
      <c r="H81" s="2">
        <f>Лист3!F81</f>
        <v>39</v>
      </c>
      <c r="I81" s="2">
        <f>Лист3!H81</f>
        <v>0</v>
      </c>
      <c r="J81" s="2">
        <f>Лист4!F81</f>
        <v>63</v>
      </c>
      <c r="K81" s="2">
        <f>Лист4!H81</f>
        <v>0</v>
      </c>
      <c r="L81" s="2"/>
      <c r="M81" s="2"/>
      <c r="N81" s="35">
        <f>Лист9!I81</f>
        <v>2.3761574074074077E-2</v>
      </c>
      <c r="O81" s="2">
        <f>Лист9!J81</f>
        <v>0</v>
      </c>
      <c r="P81" s="2">
        <f>Лист10!I81</f>
        <v>0</v>
      </c>
      <c r="Q81" s="20"/>
      <c r="R81" s="20"/>
      <c r="S81" s="2"/>
    </row>
    <row r="82" spans="1:19" x14ac:dyDescent="0.25">
      <c r="A82" s="62"/>
      <c r="B82" s="56"/>
      <c r="C82" s="57"/>
      <c r="D82" s="103" t="s">
        <v>89</v>
      </c>
      <c r="E82" s="104"/>
      <c r="F82" s="35"/>
      <c r="G82" s="2"/>
      <c r="H82" s="2">
        <f>Лист3!F82</f>
        <v>22</v>
      </c>
      <c r="I82" s="2">
        <f>Лист3!H82</f>
        <v>0</v>
      </c>
      <c r="J82" s="2">
        <f>Лист4!F82</f>
        <v>58</v>
      </c>
      <c r="K82" s="2">
        <f>Лист4!H82</f>
        <v>0</v>
      </c>
      <c r="L82" s="2"/>
      <c r="M82" s="2"/>
      <c r="N82" s="35">
        <f>Лист9!I82</f>
        <v>0</v>
      </c>
      <c r="O82" s="2">
        <f>Лист9!J82</f>
        <v>0</v>
      </c>
      <c r="P82" s="2">
        <f>Лист10!I82</f>
        <v>43.05</v>
      </c>
      <c r="Q82" s="20"/>
      <c r="R82" s="20"/>
      <c r="S82" s="2"/>
    </row>
    <row r="83" spans="1:19" x14ac:dyDescent="0.25">
      <c r="A83" s="62"/>
      <c r="B83" s="56"/>
      <c r="C83" s="57"/>
      <c r="D83" s="69" t="s">
        <v>90</v>
      </c>
      <c r="E83" s="70"/>
      <c r="F83" s="35"/>
      <c r="G83" s="2"/>
      <c r="H83" s="2">
        <f>Лист3!F83</f>
        <v>39</v>
      </c>
      <c r="I83" s="2">
        <f>Лист3!H83</f>
        <v>1</v>
      </c>
      <c r="J83" s="2">
        <f>Лист4!F83</f>
        <v>55</v>
      </c>
      <c r="K83" s="2">
        <f>Лист4!H83</f>
        <v>3</v>
      </c>
      <c r="L83" s="2"/>
      <c r="M83" s="2"/>
      <c r="N83" s="35">
        <f>Лист9!I83</f>
        <v>1.640046296296296E-2</v>
      </c>
      <c r="O83" s="2">
        <f>Лист9!J83</f>
        <v>0</v>
      </c>
      <c r="P83" s="2">
        <f>Лист10!I83</f>
        <v>0</v>
      </c>
      <c r="Q83" s="20"/>
      <c r="R83" s="20"/>
      <c r="S83" s="2"/>
    </row>
    <row r="84" spans="1:19" x14ac:dyDescent="0.25">
      <c r="A84" s="63"/>
      <c r="B84" s="58"/>
      <c r="C84" s="59"/>
      <c r="D84" s="69" t="s">
        <v>91</v>
      </c>
      <c r="E84" s="70"/>
      <c r="F84" s="35"/>
      <c r="G84" s="2"/>
      <c r="H84" s="2">
        <f>Лист3!F84</f>
        <v>20</v>
      </c>
      <c r="I84" s="2">
        <f>Лист3!H84</f>
        <v>0</v>
      </c>
      <c r="J84" s="2">
        <f>Лист4!F84</f>
        <v>30</v>
      </c>
      <c r="K84" s="2">
        <f>Лист4!H84</f>
        <v>0</v>
      </c>
      <c r="L84" s="2"/>
      <c r="M84" s="2"/>
      <c r="N84" s="35">
        <f>Лист9!I84</f>
        <v>2.0567129629629626E-2</v>
      </c>
      <c r="O84" s="2">
        <f>Лист9!J84</f>
        <v>0</v>
      </c>
      <c r="P84" s="2">
        <f>Лист10!I84</f>
        <v>24.2</v>
      </c>
      <c r="Q84" s="20"/>
      <c r="R84" s="20"/>
      <c r="S84" s="2"/>
    </row>
    <row r="85" spans="1:19" s="23" customFormat="1" x14ac:dyDescent="0.25">
      <c r="A85" s="71"/>
      <c r="B85" s="72"/>
      <c r="C85" s="72"/>
      <c r="D85" s="72"/>
      <c r="E85" s="73"/>
      <c r="F85" s="32">
        <f>Лист8!H85</f>
        <v>3.6342592592592598E-3</v>
      </c>
      <c r="G85" s="22">
        <f>Лист8!I85</f>
        <v>9</v>
      </c>
      <c r="H85" s="22">
        <f>Лист3!F85</f>
        <v>157</v>
      </c>
      <c r="I85" s="22">
        <f>Лист3!H85</f>
        <v>6</v>
      </c>
      <c r="J85" s="22">
        <f>Лист4!F85</f>
        <v>341</v>
      </c>
      <c r="K85" s="22">
        <f>Лист4!H85</f>
        <v>1</v>
      </c>
      <c r="L85" s="22"/>
      <c r="M85" s="22">
        <f>M79</f>
        <v>6</v>
      </c>
      <c r="N85" s="32">
        <f>Лист9!I85</f>
        <v>0.1005324074074074</v>
      </c>
      <c r="O85" s="22">
        <f>Лист9!J85</f>
        <v>8</v>
      </c>
      <c r="P85" s="22">
        <f>Лист10!I85</f>
        <v>67.25</v>
      </c>
      <c r="Q85" s="22">
        <f>Лист10!J85</f>
        <v>8</v>
      </c>
      <c r="R85" s="22">
        <f t="shared" ref="R85:R120" si="1">SUM(G85,I85,K85,M85,O85,Q85)</f>
        <v>38</v>
      </c>
      <c r="S85" s="22">
        <v>4</v>
      </c>
    </row>
    <row r="86" spans="1:19" x14ac:dyDescent="0.25">
      <c r="A86" s="61">
        <v>12</v>
      </c>
      <c r="B86" s="54" t="s">
        <v>25</v>
      </c>
      <c r="C86" s="55"/>
      <c r="D86" s="67" t="s">
        <v>149</v>
      </c>
      <c r="E86" s="68"/>
      <c r="F86" s="35"/>
      <c r="G86" s="2"/>
      <c r="H86" s="2">
        <f>Лист3!F86</f>
        <v>26</v>
      </c>
      <c r="I86" s="2">
        <f>Лист3!H86</f>
        <v>0</v>
      </c>
      <c r="J86" s="2">
        <f>Лист4!F86</f>
        <v>50</v>
      </c>
      <c r="K86" s="2">
        <f>Лист4!H86</f>
        <v>0</v>
      </c>
      <c r="L86" s="2"/>
      <c r="M86" s="2"/>
      <c r="N86" s="35">
        <f>Лист9!I86</f>
        <v>1.8541666666666672E-2</v>
      </c>
      <c r="O86" s="2">
        <f>Лист9!J86</f>
        <v>0</v>
      </c>
      <c r="P86" s="2">
        <f>Лист10!I86</f>
        <v>0</v>
      </c>
      <c r="Q86" s="20"/>
      <c r="R86" s="20"/>
      <c r="S86" s="2"/>
    </row>
    <row r="87" spans="1:19" x14ac:dyDescent="0.25">
      <c r="A87" s="62"/>
      <c r="B87" s="56"/>
      <c r="C87" s="57"/>
      <c r="D87" s="52" t="s">
        <v>150</v>
      </c>
      <c r="E87" s="53"/>
      <c r="F87" s="35"/>
      <c r="G87" s="2"/>
      <c r="H87" s="2">
        <f>Лист3!F87</f>
        <v>38</v>
      </c>
      <c r="I87" s="2">
        <f>Лист3!H87</f>
        <v>0</v>
      </c>
      <c r="J87" s="2">
        <f>Лист4!F87</f>
        <v>51</v>
      </c>
      <c r="K87" s="2">
        <f>Лист4!H87</f>
        <v>0</v>
      </c>
      <c r="L87" s="2">
        <f>Лист5!F20</f>
        <v>2</v>
      </c>
      <c r="M87" s="2">
        <f>Лист5!H20</f>
        <v>12</v>
      </c>
      <c r="N87" s="35">
        <f>Лист9!I87</f>
        <v>2.0925925925925928E-2</v>
      </c>
      <c r="O87" s="2">
        <f>Лист9!J87</f>
        <v>0</v>
      </c>
      <c r="P87" s="2">
        <f>Лист10!I87</f>
        <v>0</v>
      </c>
      <c r="Q87" s="20"/>
      <c r="R87" s="20"/>
      <c r="S87" s="2"/>
    </row>
    <row r="88" spans="1:19" x14ac:dyDescent="0.25">
      <c r="A88" s="62"/>
      <c r="B88" s="56"/>
      <c r="C88" s="57"/>
      <c r="D88" s="67" t="s">
        <v>151</v>
      </c>
      <c r="E88" s="68"/>
      <c r="F88" s="35"/>
      <c r="G88" s="2"/>
      <c r="H88" s="2">
        <f>Лист3!F88</f>
        <v>41</v>
      </c>
      <c r="I88" s="2">
        <f>Лист3!H88</f>
        <v>0</v>
      </c>
      <c r="J88" s="2">
        <f>Лист4!F88</f>
        <v>31</v>
      </c>
      <c r="K88" s="2">
        <f>Лист4!H88</f>
        <v>0</v>
      </c>
      <c r="L88" s="2"/>
      <c r="M88" s="2"/>
      <c r="N88" s="35">
        <f>Лист9!I88</f>
        <v>2.5833333333333333E-2</v>
      </c>
      <c r="O88" s="2">
        <f>Лист9!J88</f>
        <v>0</v>
      </c>
      <c r="P88" s="2">
        <f>Лист10!I88</f>
        <v>0</v>
      </c>
      <c r="Q88" s="20"/>
      <c r="R88" s="20"/>
      <c r="S88" s="2"/>
    </row>
    <row r="89" spans="1:19" x14ac:dyDescent="0.25">
      <c r="A89" s="62"/>
      <c r="B89" s="56"/>
      <c r="C89" s="57"/>
      <c r="D89" s="67" t="s">
        <v>152</v>
      </c>
      <c r="E89" s="68"/>
      <c r="F89" s="35"/>
      <c r="G89" s="2"/>
      <c r="H89" s="2">
        <f>Лист3!F89</f>
        <v>36</v>
      </c>
      <c r="I89" s="2">
        <f>Лист3!H89</f>
        <v>0</v>
      </c>
      <c r="J89" s="2">
        <f>Лист4!F89</f>
        <v>40</v>
      </c>
      <c r="K89" s="2">
        <f>Лист4!H89</f>
        <v>0</v>
      </c>
      <c r="L89" s="2"/>
      <c r="M89" s="2"/>
      <c r="N89" s="35">
        <f>Лист9!I89</f>
        <v>1.2615740740740743E-2</v>
      </c>
      <c r="O89" s="2">
        <f>Лист9!J89</f>
        <v>0</v>
      </c>
      <c r="P89" s="2">
        <f>Лист10!I89</f>
        <v>37.700000000000003</v>
      </c>
      <c r="Q89" s="20"/>
      <c r="R89" s="20"/>
      <c r="S89" s="2"/>
    </row>
    <row r="90" spans="1:19" x14ac:dyDescent="0.25">
      <c r="A90" s="62"/>
      <c r="B90" s="56"/>
      <c r="C90" s="57"/>
      <c r="D90" s="69" t="s">
        <v>153</v>
      </c>
      <c r="E90" s="70"/>
      <c r="F90" s="35"/>
      <c r="G90" s="2"/>
      <c r="H90" s="2">
        <f>Лист3!F90</f>
        <v>18</v>
      </c>
      <c r="I90" s="2">
        <f>Лист3!H90</f>
        <v>0</v>
      </c>
      <c r="J90" s="2">
        <f>Лист4!F90</f>
        <v>35</v>
      </c>
      <c r="K90" s="2">
        <f>Лист4!H90</f>
        <v>0</v>
      </c>
      <c r="L90" s="2"/>
      <c r="M90" s="2"/>
      <c r="N90" s="35">
        <f>Лист9!I90</f>
        <v>0</v>
      </c>
      <c r="O90" s="2">
        <f>Лист9!J90</f>
        <v>0</v>
      </c>
      <c r="P90" s="2">
        <f>Лист10!I90</f>
        <v>0</v>
      </c>
      <c r="Q90" s="20"/>
      <c r="R90" s="20"/>
      <c r="S90" s="2"/>
    </row>
    <row r="91" spans="1:19" x14ac:dyDescent="0.25">
      <c r="A91" s="63"/>
      <c r="B91" s="58"/>
      <c r="C91" s="59"/>
      <c r="D91" s="69" t="s">
        <v>154</v>
      </c>
      <c r="E91" s="70"/>
      <c r="F91" s="35"/>
      <c r="G91" s="2"/>
      <c r="H91" s="2">
        <f>Лист3!F91</f>
        <v>25</v>
      </c>
      <c r="I91" s="2">
        <f>Лист3!H91</f>
        <v>0</v>
      </c>
      <c r="J91" s="2">
        <f>Лист4!F91</f>
        <v>43</v>
      </c>
      <c r="K91" s="2">
        <f>Лист4!H91</f>
        <v>0</v>
      </c>
      <c r="L91" s="2"/>
      <c r="M91" s="2"/>
      <c r="N91" s="35">
        <f>Лист9!I91</f>
        <v>1.4548611111111113E-2</v>
      </c>
      <c r="O91" s="2">
        <f>Лист9!J91</f>
        <v>0</v>
      </c>
      <c r="P91" s="2">
        <f>Лист10!I91</f>
        <v>32.299999999999997</v>
      </c>
      <c r="Q91" s="20"/>
      <c r="R91" s="20"/>
      <c r="S91" s="2"/>
    </row>
    <row r="92" spans="1:19" s="23" customFormat="1" x14ac:dyDescent="0.25">
      <c r="A92" s="71"/>
      <c r="B92" s="72"/>
      <c r="C92" s="72"/>
      <c r="D92" s="72"/>
      <c r="E92" s="73"/>
      <c r="F92" s="32">
        <f>Лист8!H92</f>
        <v>3.3101851851851851E-3</v>
      </c>
      <c r="G92" s="22">
        <f>Лист8!I92</f>
        <v>4</v>
      </c>
      <c r="H92" s="22">
        <f>Лист3!F92</f>
        <v>184</v>
      </c>
      <c r="I92" s="22">
        <f>Лист3!H92</f>
        <v>2</v>
      </c>
      <c r="J92" s="22">
        <f>Лист4!F92</f>
        <v>250</v>
      </c>
      <c r="K92" s="22">
        <f>Лист4!H92</f>
        <v>11</v>
      </c>
      <c r="L92" s="22"/>
      <c r="M92" s="22">
        <f>M87</f>
        <v>12</v>
      </c>
      <c r="N92" s="32">
        <f>Лист9!I92</f>
        <v>9.2465277777777785E-2</v>
      </c>
      <c r="O92" s="22">
        <f>Лист9!J92</f>
        <v>5</v>
      </c>
      <c r="P92" s="22">
        <f>Лист10!I92</f>
        <v>70</v>
      </c>
      <c r="Q92" s="22">
        <f>Лист10!J92</f>
        <v>7</v>
      </c>
      <c r="R92" s="22">
        <f t="shared" si="1"/>
        <v>41</v>
      </c>
      <c r="S92" s="22">
        <v>5</v>
      </c>
    </row>
    <row r="93" spans="1:19" x14ac:dyDescent="0.25">
      <c r="A93" s="61">
        <v>13</v>
      </c>
      <c r="B93" s="54" t="s">
        <v>26</v>
      </c>
      <c r="C93" s="55"/>
      <c r="D93" s="52" t="s">
        <v>155</v>
      </c>
      <c r="E93" s="53"/>
      <c r="F93" s="35"/>
      <c r="G93" s="2"/>
      <c r="H93" s="2">
        <f>Лист3!F93</f>
        <v>33</v>
      </c>
      <c r="I93" s="2">
        <f>Лист3!H93</f>
        <v>0</v>
      </c>
      <c r="J93" s="2">
        <f>Лист4!F93</f>
        <v>48</v>
      </c>
      <c r="K93" s="2">
        <f>Лист4!H93</f>
        <v>0</v>
      </c>
      <c r="L93" s="2">
        <f>Лист5!F21</f>
        <v>2</v>
      </c>
      <c r="M93" s="2">
        <f>Лист5!H21</f>
        <v>14</v>
      </c>
      <c r="N93" s="35">
        <f>Лист9!I93</f>
        <v>1.7476851851851848E-2</v>
      </c>
      <c r="O93" s="2">
        <f>Лист9!J93</f>
        <v>0</v>
      </c>
      <c r="P93" s="2">
        <f>Лист10!I93</f>
        <v>33.700000000000003</v>
      </c>
      <c r="Q93" s="20"/>
      <c r="R93" s="20"/>
      <c r="S93" s="2"/>
    </row>
    <row r="94" spans="1:19" x14ac:dyDescent="0.25">
      <c r="A94" s="62"/>
      <c r="B94" s="56"/>
      <c r="C94" s="57"/>
      <c r="D94" s="67" t="s">
        <v>164</v>
      </c>
      <c r="E94" s="68"/>
      <c r="F94" s="35"/>
      <c r="G94" s="2"/>
      <c r="H94" s="2">
        <f>Лист3!F94</f>
        <v>40</v>
      </c>
      <c r="I94" s="2">
        <f>Лист3!H94</f>
        <v>0</v>
      </c>
      <c r="J94" s="2">
        <f>Лист4!F94</f>
        <v>44</v>
      </c>
      <c r="K94" s="2">
        <f>Лист4!H94</f>
        <v>0</v>
      </c>
      <c r="L94" s="2"/>
      <c r="M94" s="2"/>
      <c r="N94" s="35">
        <f>Лист9!I94</f>
        <v>2.6875000000000007E-2</v>
      </c>
      <c r="O94" s="2">
        <f>Лист9!J94</f>
        <v>0</v>
      </c>
      <c r="P94" s="2">
        <f>Лист10!I94</f>
        <v>0</v>
      </c>
      <c r="Q94" s="20"/>
      <c r="R94" s="20"/>
      <c r="S94" s="2"/>
    </row>
    <row r="95" spans="1:19" x14ac:dyDescent="0.25">
      <c r="A95" s="62"/>
      <c r="B95" s="56"/>
      <c r="C95" s="57"/>
      <c r="D95" s="67" t="s">
        <v>156</v>
      </c>
      <c r="E95" s="68"/>
      <c r="F95" s="35"/>
      <c r="G95" s="2"/>
      <c r="H95" s="2">
        <f>Лист3!F95</f>
        <v>33</v>
      </c>
      <c r="I95" s="2">
        <f>Лист3!H95</f>
        <v>0</v>
      </c>
      <c r="J95" s="2">
        <f>Лист4!F95</f>
        <v>32</v>
      </c>
      <c r="K95" s="2">
        <f>Лист4!H95</f>
        <v>0</v>
      </c>
      <c r="L95" s="2"/>
      <c r="M95" s="2"/>
      <c r="N95" s="35">
        <f>Лист9!I95</f>
        <v>2.402777777777778E-2</v>
      </c>
      <c r="O95" s="2">
        <f>Лист9!J95</f>
        <v>0</v>
      </c>
      <c r="P95" s="2">
        <f>Лист10!I95</f>
        <v>0</v>
      </c>
      <c r="Q95" s="20"/>
      <c r="R95" s="20"/>
      <c r="S95" s="2"/>
    </row>
    <row r="96" spans="1:19" x14ac:dyDescent="0.25">
      <c r="A96" s="62"/>
      <c r="B96" s="56"/>
      <c r="C96" s="57"/>
      <c r="D96" s="67" t="s">
        <v>157</v>
      </c>
      <c r="E96" s="68"/>
      <c r="F96" s="35"/>
      <c r="G96" s="2"/>
      <c r="H96" s="2">
        <f>Лист3!F96</f>
        <v>41</v>
      </c>
      <c r="I96" s="2">
        <f>Лист3!H96</f>
        <v>0</v>
      </c>
      <c r="J96" s="2">
        <f>Лист4!F96</f>
        <v>52</v>
      </c>
      <c r="K96" s="2">
        <f>Лист4!H96</f>
        <v>0</v>
      </c>
      <c r="L96" s="2"/>
      <c r="M96" s="2"/>
      <c r="N96" s="35">
        <f>Лист9!I96</f>
        <v>1.8645833333333334E-2</v>
      </c>
      <c r="O96" s="2">
        <f>Лист9!J96</f>
        <v>0</v>
      </c>
      <c r="P96" s="2">
        <f>Лист10!I96</f>
        <v>0</v>
      </c>
      <c r="Q96" s="20"/>
      <c r="R96" s="20"/>
      <c r="S96" s="2"/>
    </row>
    <row r="97" spans="1:19" ht="15.75" customHeight="1" x14ac:dyDescent="0.25">
      <c r="A97" s="62"/>
      <c r="B97" s="56"/>
      <c r="C97" s="57"/>
      <c r="D97" s="69" t="s">
        <v>158</v>
      </c>
      <c r="E97" s="70"/>
      <c r="F97" s="35"/>
      <c r="G97" s="2"/>
      <c r="H97" s="2">
        <f>Лист3!F97</f>
        <v>0</v>
      </c>
      <c r="I97" s="2">
        <f>Лист3!H97</f>
        <v>0</v>
      </c>
      <c r="J97" s="2">
        <f>Лист4!F97</f>
        <v>43</v>
      </c>
      <c r="K97" s="2">
        <f>Лист4!H97</f>
        <v>0</v>
      </c>
      <c r="L97" s="2"/>
      <c r="M97" s="2"/>
      <c r="N97" s="35">
        <f>Лист9!I97</f>
        <v>4.4999999999999998E-2</v>
      </c>
      <c r="O97" s="2">
        <f>Лист9!J97</f>
        <v>0</v>
      </c>
      <c r="P97" s="2">
        <f>Лист10!I97</f>
        <v>22.2</v>
      </c>
      <c r="Q97" s="20"/>
      <c r="R97" s="20"/>
      <c r="S97" s="2"/>
    </row>
    <row r="98" spans="1:19" x14ac:dyDescent="0.25">
      <c r="A98" s="63"/>
      <c r="B98" s="58"/>
      <c r="C98" s="59"/>
      <c r="D98" s="69" t="s">
        <v>159</v>
      </c>
      <c r="E98" s="70"/>
      <c r="F98" s="35"/>
      <c r="G98" s="2"/>
      <c r="H98" s="2">
        <f>Лист3!F98</f>
        <v>22</v>
      </c>
      <c r="I98" s="2">
        <f>Лист3!H98</f>
        <v>0</v>
      </c>
      <c r="J98" s="2">
        <f>Лист4!F98</f>
        <v>39</v>
      </c>
      <c r="K98" s="2">
        <f>Лист4!H98</f>
        <v>0</v>
      </c>
      <c r="L98" s="2"/>
      <c r="M98" s="2"/>
      <c r="N98" s="35">
        <f>Лист9!I98</f>
        <v>0</v>
      </c>
      <c r="O98" s="2">
        <f>Лист9!J98</f>
        <v>0</v>
      </c>
      <c r="P98" s="2">
        <f>Лист10!I98</f>
        <v>0</v>
      </c>
      <c r="Q98" s="20"/>
      <c r="R98" s="20"/>
      <c r="S98" s="2"/>
    </row>
    <row r="99" spans="1:19" s="23" customFormat="1" x14ac:dyDescent="0.25">
      <c r="A99" s="71"/>
      <c r="B99" s="72"/>
      <c r="C99" s="72"/>
      <c r="D99" s="72"/>
      <c r="E99" s="73"/>
      <c r="F99" s="32">
        <f>Лист8!H99</f>
        <v>3.8194444444444443E-3</v>
      </c>
      <c r="G99" s="22">
        <f>Лист8!I99</f>
        <v>12</v>
      </c>
      <c r="H99" s="22">
        <f>Лист3!F99</f>
        <v>169</v>
      </c>
      <c r="I99" s="22">
        <f>Лист3!H99</f>
        <v>5</v>
      </c>
      <c r="J99" s="22">
        <f>Лист4!F99</f>
        <v>258</v>
      </c>
      <c r="K99" s="22">
        <f>Лист4!H99</f>
        <v>9</v>
      </c>
      <c r="L99" s="22"/>
      <c r="M99" s="22">
        <f>M93</f>
        <v>14</v>
      </c>
      <c r="N99" s="32">
        <f>Лист9!I99</f>
        <v>0.13202546296296297</v>
      </c>
      <c r="O99" s="22">
        <f>Лист9!J99</f>
        <v>11</v>
      </c>
      <c r="P99" s="22">
        <f>Лист10!I99</f>
        <v>55.900000000000006</v>
      </c>
      <c r="Q99" s="22">
        <f>Лист10!J99</f>
        <v>13</v>
      </c>
      <c r="R99" s="22">
        <f t="shared" si="1"/>
        <v>64</v>
      </c>
      <c r="S99" s="22">
        <v>14</v>
      </c>
    </row>
    <row r="100" spans="1:19" x14ac:dyDescent="0.25">
      <c r="A100" s="61">
        <v>14</v>
      </c>
      <c r="B100" s="54" t="s">
        <v>27</v>
      </c>
      <c r="C100" s="55"/>
      <c r="D100" s="52" t="s">
        <v>92</v>
      </c>
      <c r="E100" s="53"/>
      <c r="F100" s="35"/>
      <c r="G100" s="2"/>
      <c r="H100" s="2">
        <f>Лист3!F100</f>
        <v>32</v>
      </c>
      <c r="I100" s="2">
        <f>Лист3!H100</f>
        <v>0</v>
      </c>
      <c r="J100" s="2">
        <f>Лист4!F100</f>
        <v>58</v>
      </c>
      <c r="K100" s="2">
        <f>Лист4!H100</f>
        <v>0</v>
      </c>
      <c r="L100" s="2">
        <f>Лист5!F22</f>
        <v>3</v>
      </c>
      <c r="M100" s="2">
        <f>Лист5!H22</f>
        <v>10</v>
      </c>
      <c r="N100" s="35">
        <f>Лист9!I100</f>
        <v>0</v>
      </c>
      <c r="O100" s="2">
        <f>Лист9!J100</f>
        <v>0</v>
      </c>
      <c r="P100" s="2">
        <f>Лист10!I100</f>
        <v>0</v>
      </c>
      <c r="Q100" s="20"/>
      <c r="R100" s="20"/>
      <c r="S100" s="2"/>
    </row>
    <row r="101" spans="1:19" x14ac:dyDescent="0.25">
      <c r="A101" s="62"/>
      <c r="B101" s="56"/>
      <c r="C101" s="57"/>
      <c r="D101" s="67" t="s">
        <v>93</v>
      </c>
      <c r="E101" s="68"/>
      <c r="F101" s="35"/>
      <c r="G101" s="2"/>
      <c r="H101" s="2">
        <f>Лист3!F101</f>
        <v>40</v>
      </c>
      <c r="I101" s="2">
        <f>Лист3!H101</f>
        <v>0</v>
      </c>
      <c r="J101" s="2">
        <f>Лист4!F101</f>
        <v>36</v>
      </c>
      <c r="K101" s="2">
        <f>Лист4!H101</f>
        <v>0</v>
      </c>
      <c r="L101" s="2"/>
      <c r="M101" s="2"/>
      <c r="N101" s="35">
        <f>Лист9!I101</f>
        <v>0</v>
      </c>
      <c r="O101" s="2">
        <f>Лист9!J101</f>
        <v>0</v>
      </c>
      <c r="P101" s="2">
        <f>Лист10!I101</f>
        <v>0</v>
      </c>
      <c r="Q101" s="20"/>
      <c r="R101" s="20"/>
      <c r="S101" s="2"/>
    </row>
    <row r="102" spans="1:19" x14ac:dyDescent="0.25">
      <c r="A102" s="62"/>
      <c r="B102" s="56"/>
      <c r="C102" s="57"/>
      <c r="D102" s="67" t="s">
        <v>94</v>
      </c>
      <c r="E102" s="68"/>
      <c r="F102" s="35"/>
      <c r="G102" s="2"/>
      <c r="H102" s="2">
        <f>Лист3!F102</f>
        <v>35</v>
      </c>
      <c r="I102" s="2">
        <f>Лист3!H102</f>
        <v>0</v>
      </c>
      <c r="J102" s="2">
        <f>Лист4!F102</f>
        <v>33</v>
      </c>
      <c r="K102" s="2">
        <f>Лист4!H102</f>
        <v>0</v>
      </c>
      <c r="L102" s="2"/>
      <c r="M102" s="2"/>
      <c r="N102" s="35">
        <f>Лист9!I102</f>
        <v>0</v>
      </c>
      <c r="O102" s="2">
        <f>Лист9!J102</f>
        <v>0</v>
      </c>
      <c r="P102" s="2">
        <f>Лист10!I102</f>
        <v>0</v>
      </c>
      <c r="Q102" s="20"/>
      <c r="R102" s="20"/>
      <c r="S102" s="2"/>
    </row>
    <row r="103" spans="1:19" ht="15.75" customHeight="1" x14ac:dyDescent="0.25">
      <c r="A103" s="62"/>
      <c r="B103" s="56"/>
      <c r="C103" s="57"/>
      <c r="D103" s="67" t="s">
        <v>95</v>
      </c>
      <c r="E103" s="68"/>
      <c r="F103" s="35"/>
      <c r="G103" s="2"/>
      <c r="H103" s="2">
        <f>Лист3!F103</f>
        <v>42</v>
      </c>
      <c r="I103" s="2">
        <f>Лист3!H103</f>
        <v>0</v>
      </c>
      <c r="J103" s="2">
        <f>Лист4!F103</f>
        <v>40</v>
      </c>
      <c r="K103" s="2">
        <f>Лист4!H103</f>
        <v>0</v>
      </c>
      <c r="L103" s="2"/>
      <c r="M103" s="2"/>
      <c r="N103" s="35">
        <f>Лист9!I103</f>
        <v>0</v>
      </c>
      <c r="O103" s="2">
        <f>Лист9!J103</f>
        <v>0</v>
      </c>
      <c r="P103" s="2">
        <f>Лист10!I103</f>
        <v>0</v>
      </c>
      <c r="Q103" s="20"/>
      <c r="R103" s="20"/>
      <c r="S103" s="2"/>
    </row>
    <row r="104" spans="1:19" x14ac:dyDescent="0.25">
      <c r="A104" s="62"/>
      <c r="B104" s="56"/>
      <c r="C104" s="57"/>
      <c r="D104" s="69" t="s">
        <v>96</v>
      </c>
      <c r="E104" s="70"/>
      <c r="F104" s="35"/>
      <c r="G104" s="2"/>
      <c r="H104" s="2">
        <f>Лист3!F104</f>
        <v>16</v>
      </c>
      <c r="I104" s="2">
        <f>Лист3!H104</f>
        <v>0</v>
      </c>
      <c r="J104" s="2">
        <f>Лист4!F104</f>
        <v>59</v>
      </c>
      <c r="K104" s="2">
        <f>Лист4!H104</f>
        <v>2</v>
      </c>
      <c r="L104" s="2"/>
      <c r="M104" s="2"/>
      <c r="N104" s="35">
        <f>Лист9!I104</f>
        <v>0</v>
      </c>
      <c r="O104" s="2">
        <f>Лист9!J104</f>
        <v>0</v>
      </c>
      <c r="P104" s="2">
        <f>Лист10!I104</f>
        <v>0</v>
      </c>
      <c r="Q104" s="20"/>
      <c r="R104" s="20"/>
      <c r="S104" s="2"/>
    </row>
    <row r="105" spans="1:19" x14ac:dyDescent="0.25">
      <c r="A105" s="63"/>
      <c r="B105" s="58"/>
      <c r="C105" s="59"/>
      <c r="D105" s="69" t="s">
        <v>97</v>
      </c>
      <c r="E105" s="70"/>
      <c r="F105" s="35"/>
      <c r="G105" s="2"/>
      <c r="H105" s="2">
        <f>Лист3!F105</f>
        <v>30</v>
      </c>
      <c r="I105" s="2">
        <f>Лист3!H105</f>
        <v>0</v>
      </c>
      <c r="J105" s="2">
        <f>Лист4!F105</f>
        <v>38</v>
      </c>
      <c r="K105" s="2">
        <f>Лист4!H105</f>
        <v>0</v>
      </c>
      <c r="L105" s="2"/>
      <c r="M105" s="2"/>
      <c r="N105" s="35">
        <f>Лист9!I105</f>
        <v>0</v>
      </c>
      <c r="O105" s="2">
        <f>Лист9!J105</f>
        <v>0</v>
      </c>
      <c r="P105" s="2">
        <f>Лист10!I105</f>
        <v>0</v>
      </c>
      <c r="Q105" s="20"/>
      <c r="R105" s="20"/>
      <c r="S105" s="2"/>
    </row>
    <row r="106" spans="1:19" s="23" customFormat="1" x14ac:dyDescent="0.25">
      <c r="A106" s="71"/>
      <c r="B106" s="72"/>
      <c r="C106" s="72"/>
      <c r="D106" s="72"/>
      <c r="E106" s="73"/>
      <c r="F106" s="32">
        <f>Лист8!H106</f>
        <v>3.703703703703703E-3</v>
      </c>
      <c r="G106" s="22">
        <f>Лист8!I106</f>
        <v>11</v>
      </c>
      <c r="H106" s="22">
        <f>Лист3!F106</f>
        <v>195</v>
      </c>
      <c r="I106" s="22">
        <f>Лист3!H106</f>
        <v>1</v>
      </c>
      <c r="J106" s="22">
        <f>Лист4!F106</f>
        <v>264</v>
      </c>
      <c r="K106" s="22">
        <f>Лист4!H106</f>
        <v>7</v>
      </c>
      <c r="L106" s="22"/>
      <c r="M106" s="22">
        <f>M100</f>
        <v>10</v>
      </c>
      <c r="N106" s="32">
        <f>Лист9!I106</f>
        <v>0</v>
      </c>
      <c r="O106" s="22">
        <f>Лист9!J106</f>
        <v>16</v>
      </c>
      <c r="P106" s="22">
        <f>Лист10!I106</f>
        <v>0</v>
      </c>
      <c r="Q106" s="22">
        <f>Лист10!J106</f>
        <v>16</v>
      </c>
      <c r="R106" s="22">
        <f t="shared" si="1"/>
        <v>61</v>
      </c>
      <c r="S106" s="22">
        <v>13</v>
      </c>
    </row>
    <row r="107" spans="1:19" x14ac:dyDescent="0.25">
      <c r="A107" s="90">
        <v>15</v>
      </c>
      <c r="B107" s="93" t="s">
        <v>28</v>
      </c>
      <c r="C107" s="94"/>
      <c r="D107" s="101" t="s">
        <v>98</v>
      </c>
      <c r="E107" s="102"/>
      <c r="F107" s="39"/>
      <c r="G107" s="40"/>
      <c r="H107" s="40">
        <f>Лист3!F107</f>
        <v>36</v>
      </c>
      <c r="I107" s="40">
        <f>Лист3!H107</f>
        <v>0</v>
      </c>
      <c r="J107" s="40">
        <f>Лист4!F107</f>
        <v>37</v>
      </c>
      <c r="K107" s="40">
        <f>Лист4!H107</f>
        <v>0</v>
      </c>
      <c r="L107" s="40">
        <f>Лист5!F23</f>
        <v>2</v>
      </c>
      <c r="M107" s="40">
        <f>Лист5!H23</f>
        <v>13</v>
      </c>
      <c r="N107" s="35">
        <f>Лист9!I107</f>
        <v>4.3310185185185181E-2</v>
      </c>
      <c r="O107" s="2">
        <f>Лист9!J107</f>
        <v>0</v>
      </c>
      <c r="P107" s="2">
        <f>Лист10!I107</f>
        <v>35.299999999999997</v>
      </c>
      <c r="Q107" s="20"/>
      <c r="R107" s="20"/>
      <c r="S107" s="40"/>
    </row>
    <row r="108" spans="1:19" x14ac:dyDescent="0.25">
      <c r="A108" s="91"/>
      <c r="B108" s="95"/>
      <c r="C108" s="96"/>
      <c r="D108" s="99" t="s">
        <v>99</v>
      </c>
      <c r="E108" s="100"/>
      <c r="F108" s="39"/>
      <c r="G108" s="40"/>
      <c r="H108" s="40">
        <f>Лист3!F108</f>
        <v>42</v>
      </c>
      <c r="I108" s="40">
        <f>Лист3!H108</f>
        <v>2</v>
      </c>
      <c r="J108" s="40">
        <f>Лист4!F108</f>
        <v>35</v>
      </c>
      <c r="K108" s="40">
        <f>Лист4!H108</f>
        <v>0</v>
      </c>
      <c r="L108" s="40"/>
      <c r="M108" s="40"/>
      <c r="N108" s="35">
        <f>Лист9!I108</f>
        <v>2.8981481481481483E-2</v>
      </c>
      <c r="O108" s="2">
        <f>Лист9!J108</f>
        <v>0</v>
      </c>
      <c r="P108" s="2">
        <f>Лист10!I108</f>
        <v>0</v>
      </c>
      <c r="Q108" s="20"/>
      <c r="R108" s="20"/>
      <c r="S108" s="40"/>
    </row>
    <row r="109" spans="1:19" x14ac:dyDescent="0.25">
      <c r="A109" s="91"/>
      <c r="B109" s="95"/>
      <c r="C109" s="96"/>
      <c r="D109" s="99" t="s">
        <v>100</v>
      </c>
      <c r="E109" s="100"/>
      <c r="F109" s="39"/>
      <c r="G109" s="40"/>
      <c r="H109" s="40">
        <f>Лист3!F109</f>
        <v>31</v>
      </c>
      <c r="I109" s="40">
        <f>Лист3!H109</f>
        <v>0</v>
      </c>
      <c r="J109" s="40">
        <f>Лист4!F109</f>
        <v>25</v>
      </c>
      <c r="K109" s="40">
        <f>Лист4!H109</f>
        <v>0</v>
      </c>
      <c r="L109" s="40"/>
      <c r="M109" s="40"/>
      <c r="N109" s="35">
        <f>Лист9!I109</f>
        <v>3.1886574074074074E-2</v>
      </c>
      <c r="O109" s="2">
        <f>Лист9!J109</f>
        <v>0</v>
      </c>
      <c r="P109" s="2">
        <f>Лист10!I109</f>
        <v>0</v>
      </c>
      <c r="Q109" s="20"/>
      <c r="R109" s="20"/>
      <c r="S109" s="40"/>
    </row>
    <row r="110" spans="1:19" x14ac:dyDescent="0.25">
      <c r="A110" s="91"/>
      <c r="B110" s="95"/>
      <c r="C110" s="96"/>
      <c r="D110" s="99" t="s">
        <v>102</v>
      </c>
      <c r="E110" s="100"/>
      <c r="F110" s="39"/>
      <c r="G110" s="40"/>
      <c r="H110" s="40">
        <f>Лист3!F110</f>
        <v>25</v>
      </c>
      <c r="I110" s="40">
        <f>Лист3!H110</f>
        <v>0</v>
      </c>
      <c r="J110" s="40">
        <f>Лист4!F110</f>
        <v>33</v>
      </c>
      <c r="K110" s="40">
        <f>Лист4!H110</f>
        <v>0</v>
      </c>
      <c r="L110" s="40"/>
      <c r="M110" s="40"/>
      <c r="N110" s="35">
        <f>Лист9!I110</f>
        <v>0</v>
      </c>
      <c r="O110" s="2">
        <f>Лист9!J110</f>
        <v>0</v>
      </c>
      <c r="P110" s="2">
        <f>Лист10!I110</f>
        <v>0</v>
      </c>
      <c r="Q110" s="20"/>
      <c r="R110" s="20"/>
      <c r="S110" s="40"/>
    </row>
    <row r="111" spans="1:19" x14ac:dyDescent="0.25">
      <c r="A111" s="91"/>
      <c r="B111" s="95"/>
      <c r="C111" s="96"/>
      <c r="D111" s="99" t="s">
        <v>103</v>
      </c>
      <c r="E111" s="100"/>
      <c r="F111" s="39"/>
      <c r="G111" s="40"/>
      <c r="H111" s="40">
        <f>Лист3!F111</f>
        <v>21</v>
      </c>
      <c r="I111" s="40">
        <f>Лист3!H111</f>
        <v>0</v>
      </c>
      <c r="J111" s="40">
        <f>Лист4!F111</f>
        <v>35</v>
      </c>
      <c r="K111" s="40">
        <f>Лист4!H111</f>
        <v>0</v>
      </c>
      <c r="L111" s="40"/>
      <c r="M111" s="40"/>
      <c r="N111" s="35">
        <f>Лист9!I111</f>
        <v>2.990740740740741E-2</v>
      </c>
      <c r="O111" s="2">
        <f>Лист9!J111</f>
        <v>0</v>
      </c>
      <c r="P111" s="2">
        <f>Лист10!I111</f>
        <v>0</v>
      </c>
      <c r="Q111" s="20"/>
      <c r="R111" s="20"/>
      <c r="S111" s="40"/>
    </row>
    <row r="112" spans="1:19" x14ac:dyDescent="0.25">
      <c r="A112" s="92"/>
      <c r="B112" s="97"/>
      <c r="C112" s="98"/>
      <c r="D112" s="69" t="s">
        <v>101</v>
      </c>
      <c r="E112" s="70"/>
      <c r="F112" s="39"/>
      <c r="G112" s="40"/>
      <c r="H112" s="40">
        <f>Лист3!F112</f>
        <v>4</v>
      </c>
      <c r="I112" s="40">
        <f>Лист3!H112</f>
        <v>0</v>
      </c>
      <c r="J112" s="40">
        <f>Лист4!F112</f>
        <v>44</v>
      </c>
      <c r="K112" s="40">
        <f>Лист4!H112</f>
        <v>0</v>
      </c>
      <c r="L112" s="40"/>
      <c r="M112" s="40"/>
      <c r="N112" s="35">
        <f>Лист9!I112</f>
        <v>4.3287037037037041E-2</v>
      </c>
      <c r="O112" s="2">
        <f>Лист9!J112</f>
        <v>0</v>
      </c>
      <c r="P112" s="2">
        <f>Лист10!I112</f>
        <v>13</v>
      </c>
      <c r="Q112" s="20"/>
      <c r="R112" s="20"/>
      <c r="S112" s="40"/>
    </row>
    <row r="113" spans="1:19" s="23" customFormat="1" x14ac:dyDescent="0.25">
      <c r="A113" s="71"/>
      <c r="B113" s="72"/>
      <c r="C113" s="72"/>
      <c r="D113" s="72"/>
      <c r="E113" s="73"/>
      <c r="F113" s="32">
        <f>Лист8!H113</f>
        <v>3.0902777777777782E-3</v>
      </c>
      <c r="G113" s="22">
        <f>Лист8!I113</f>
        <v>14</v>
      </c>
      <c r="H113" s="22">
        <f>Лист3!F113</f>
        <v>117</v>
      </c>
      <c r="I113" s="22">
        <f>Лист3!H113</f>
        <v>13</v>
      </c>
      <c r="J113" s="22">
        <f>Лист4!F113</f>
        <v>174</v>
      </c>
      <c r="K113" s="22">
        <f>Лист4!H113</f>
        <v>15</v>
      </c>
      <c r="L113" s="22"/>
      <c r="M113" s="22">
        <f>M107</f>
        <v>13</v>
      </c>
      <c r="N113" s="32">
        <f>Лист9!I113</f>
        <v>0.1773726851851852</v>
      </c>
      <c r="O113" s="22">
        <f>Лист9!J113</f>
        <v>14</v>
      </c>
      <c r="P113" s="22">
        <f>Лист10!I113</f>
        <v>48.3</v>
      </c>
      <c r="Q113" s="22">
        <f>Лист10!J113</f>
        <v>14</v>
      </c>
      <c r="R113" s="22">
        <f t="shared" si="1"/>
        <v>83</v>
      </c>
      <c r="S113" s="22">
        <v>15</v>
      </c>
    </row>
    <row r="114" spans="1:19" x14ac:dyDescent="0.25">
      <c r="A114" s="61">
        <v>16</v>
      </c>
      <c r="B114" s="54" t="s">
        <v>29</v>
      </c>
      <c r="C114" s="55"/>
      <c r="D114" s="52" t="s">
        <v>104</v>
      </c>
      <c r="E114" s="53"/>
      <c r="F114" s="35"/>
      <c r="G114" s="2"/>
      <c r="H114" s="2">
        <f>Лист3!F114</f>
        <v>33</v>
      </c>
      <c r="I114" s="2">
        <f>Лист3!H114</f>
        <v>0</v>
      </c>
      <c r="J114" s="2">
        <f>Лист4!F114</f>
        <v>40</v>
      </c>
      <c r="K114" s="2">
        <f>Лист4!H114</f>
        <v>0</v>
      </c>
      <c r="L114" s="2">
        <f>Лист5!F24</f>
        <v>2</v>
      </c>
      <c r="M114" s="2">
        <f>Лист5!H24</f>
        <v>11</v>
      </c>
      <c r="N114" s="35">
        <f>Лист9!I114</f>
        <v>1.9722222222222224E-2</v>
      </c>
      <c r="O114" s="2">
        <f>Лист9!J114</f>
        <v>0</v>
      </c>
      <c r="P114" s="2">
        <f>Лист10!I114</f>
        <v>0</v>
      </c>
      <c r="Q114" s="20"/>
      <c r="R114" s="20"/>
      <c r="S114" s="2"/>
    </row>
    <row r="115" spans="1:19" x14ac:dyDescent="0.25">
      <c r="A115" s="62"/>
      <c r="B115" s="56"/>
      <c r="C115" s="57"/>
      <c r="D115" s="67" t="s">
        <v>105</v>
      </c>
      <c r="E115" s="68"/>
      <c r="F115" s="35"/>
      <c r="G115" s="2"/>
      <c r="H115" s="2">
        <f>Лист3!F115</f>
        <v>12</v>
      </c>
      <c r="I115" s="2">
        <f>Лист3!H115</f>
        <v>0</v>
      </c>
      <c r="J115" s="2">
        <f>Лист4!F115</f>
        <v>28</v>
      </c>
      <c r="K115" s="2">
        <f>Лист4!H115</f>
        <v>0</v>
      </c>
      <c r="L115" s="2"/>
      <c r="M115" s="2"/>
      <c r="N115" s="35">
        <f>Лист9!I115</f>
        <v>1.3148148148148147E-2</v>
      </c>
      <c r="O115" s="2">
        <f>Лист9!J115</f>
        <v>0</v>
      </c>
      <c r="P115" s="2">
        <f>Лист10!I115</f>
        <v>0</v>
      </c>
      <c r="Q115" s="20"/>
      <c r="R115" s="20"/>
      <c r="S115" s="2"/>
    </row>
    <row r="116" spans="1:19" x14ac:dyDescent="0.25">
      <c r="A116" s="62"/>
      <c r="B116" s="56"/>
      <c r="C116" s="57"/>
      <c r="D116" s="67" t="s">
        <v>106</v>
      </c>
      <c r="E116" s="68"/>
      <c r="F116" s="35"/>
      <c r="G116" s="2"/>
      <c r="H116" s="2">
        <f>Лист3!F116</f>
        <v>32</v>
      </c>
      <c r="I116" s="2">
        <f>Лист3!H116</f>
        <v>0</v>
      </c>
      <c r="J116" s="2">
        <f>Лист4!F116</f>
        <v>42</v>
      </c>
      <c r="K116" s="2">
        <f>Лист4!H116</f>
        <v>0</v>
      </c>
      <c r="L116" s="2"/>
      <c r="M116" s="2"/>
      <c r="N116" s="35">
        <f>Лист9!I116</f>
        <v>1.6238425925925927E-2</v>
      </c>
      <c r="O116" s="2">
        <f>Лист9!J116</f>
        <v>0</v>
      </c>
      <c r="P116" s="2">
        <f>Лист10!I116</f>
        <v>0</v>
      </c>
      <c r="Q116" s="20"/>
      <c r="R116" s="20"/>
      <c r="S116" s="2"/>
    </row>
    <row r="117" spans="1:19" x14ac:dyDescent="0.25">
      <c r="A117" s="62"/>
      <c r="B117" s="56"/>
      <c r="C117" s="57"/>
      <c r="D117" s="67" t="s">
        <v>107</v>
      </c>
      <c r="E117" s="68"/>
      <c r="F117" s="35"/>
      <c r="G117" s="2"/>
      <c r="H117" s="2">
        <f>Лист3!F117</f>
        <v>36</v>
      </c>
      <c r="I117" s="2">
        <f>Лист3!H117</f>
        <v>0</v>
      </c>
      <c r="J117" s="2">
        <f>Лист4!F117</f>
        <v>53</v>
      </c>
      <c r="K117" s="2">
        <f>Лист4!H117</f>
        <v>0</v>
      </c>
      <c r="L117" s="2"/>
      <c r="M117" s="2"/>
      <c r="N117" s="35">
        <f>Лист9!I117</f>
        <v>1.1886574074074072E-2</v>
      </c>
      <c r="O117" s="2">
        <f>Лист9!J117</f>
        <v>0</v>
      </c>
      <c r="P117" s="2">
        <f>Лист10!I117</f>
        <v>44.65</v>
      </c>
      <c r="Q117" s="20"/>
      <c r="R117" s="20"/>
      <c r="S117" s="2"/>
    </row>
    <row r="118" spans="1:19" x14ac:dyDescent="0.25">
      <c r="A118" s="62"/>
      <c r="B118" s="56"/>
      <c r="C118" s="57"/>
      <c r="D118" s="69" t="s">
        <v>109</v>
      </c>
      <c r="E118" s="70"/>
      <c r="F118" s="35"/>
      <c r="G118" s="2"/>
      <c r="H118" s="2">
        <f>Лист3!F118</f>
        <v>21</v>
      </c>
      <c r="I118" s="2">
        <f>Лист3!H118</f>
        <v>0</v>
      </c>
      <c r="J118" s="2">
        <f>Лист4!F118</f>
        <v>38</v>
      </c>
      <c r="K118" s="2">
        <f>Лист4!H118</f>
        <v>0</v>
      </c>
      <c r="L118" s="2"/>
      <c r="M118" s="2"/>
      <c r="N118" s="35">
        <f>Лист9!I118</f>
        <v>0</v>
      </c>
      <c r="O118" s="2">
        <f>Лист9!J118</f>
        <v>0</v>
      </c>
      <c r="P118" s="2">
        <f>Лист10!I118</f>
        <v>0</v>
      </c>
      <c r="Q118" s="20"/>
      <c r="R118" s="20"/>
      <c r="S118" s="2"/>
    </row>
    <row r="119" spans="1:19" x14ac:dyDescent="0.25">
      <c r="A119" s="63"/>
      <c r="B119" s="58"/>
      <c r="C119" s="59"/>
      <c r="D119" s="69" t="s">
        <v>108</v>
      </c>
      <c r="E119" s="70"/>
      <c r="F119" s="35"/>
      <c r="G119" s="2"/>
      <c r="H119" s="2">
        <f>Лист3!F119</f>
        <v>21</v>
      </c>
      <c r="I119" s="2">
        <f>Лист3!H119</f>
        <v>0</v>
      </c>
      <c r="J119" s="2">
        <f>Лист4!F119</f>
        <v>49</v>
      </c>
      <c r="K119" s="2">
        <f>Лист4!H119</f>
        <v>0</v>
      </c>
      <c r="L119" s="2"/>
      <c r="M119" s="2"/>
      <c r="N119" s="35">
        <f>Лист9!I119</f>
        <v>2.9050925925925931E-2</v>
      </c>
      <c r="O119" s="2">
        <f>Лист9!J119</f>
        <v>0</v>
      </c>
      <c r="P119" s="2">
        <f>Лист10!I119</f>
        <v>22.5</v>
      </c>
      <c r="Q119" s="20"/>
      <c r="R119" s="20"/>
      <c r="S119" s="2"/>
    </row>
    <row r="120" spans="1:19" s="23" customFormat="1" x14ac:dyDescent="0.25">
      <c r="A120" s="71"/>
      <c r="B120" s="72"/>
      <c r="C120" s="72"/>
      <c r="D120" s="72"/>
      <c r="E120" s="73"/>
      <c r="F120" s="32">
        <f>Лист8!H120</f>
        <v>3.5879629629629625E-3</v>
      </c>
      <c r="G120" s="22">
        <f>Лист8!I120</f>
        <v>7</v>
      </c>
      <c r="H120" s="22">
        <f>Лист3!F120</f>
        <v>155</v>
      </c>
      <c r="I120" s="22">
        <f>Лист3!H120</f>
        <v>7</v>
      </c>
      <c r="J120" s="22">
        <f>Лист4!F120</f>
        <v>250</v>
      </c>
      <c r="K120" s="22">
        <f>Лист4!H120</f>
        <v>10</v>
      </c>
      <c r="L120" s="22"/>
      <c r="M120" s="22">
        <f>M114</f>
        <v>11</v>
      </c>
      <c r="N120" s="35">
        <f>Лист9!I120</f>
        <v>9.0046296296296291E-2</v>
      </c>
      <c r="O120" s="2">
        <f>Лист9!J120</f>
        <v>4</v>
      </c>
      <c r="P120" s="2">
        <f>Лист10!I120</f>
        <v>67.150000000000006</v>
      </c>
      <c r="Q120" s="22">
        <f>Лист10!J120</f>
        <v>9</v>
      </c>
      <c r="R120" s="22">
        <f t="shared" si="1"/>
        <v>48</v>
      </c>
      <c r="S120" s="22">
        <v>8</v>
      </c>
    </row>
    <row r="122" spans="1:19" x14ac:dyDescent="0.25">
      <c r="C122" s="105" t="s">
        <v>165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</row>
  </sheetData>
  <sortState ref="F127:F142">
    <sortCondition ref="F127"/>
  </sortState>
  <mergeCells count="169">
    <mergeCell ref="C122:N122"/>
    <mergeCell ref="A113:E113"/>
    <mergeCell ref="A106:E106"/>
    <mergeCell ref="A107:A112"/>
    <mergeCell ref="B107:C112"/>
    <mergeCell ref="D107:E107"/>
    <mergeCell ref="D108:E108"/>
    <mergeCell ref="D109:E109"/>
    <mergeCell ref="D110:E110"/>
    <mergeCell ref="D111:E111"/>
    <mergeCell ref="D112:E112"/>
    <mergeCell ref="A99:E99"/>
    <mergeCell ref="A100:A105"/>
    <mergeCell ref="B100:C105"/>
    <mergeCell ref="D100:E100"/>
    <mergeCell ref="D101:E101"/>
    <mergeCell ref="D102:E102"/>
    <mergeCell ref="D103:E103"/>
    <mergeCell ref="D104:E104"/>
    <mergeCell ref="D105:E105"/>
    <mergeCell ref="A92:E92"/>
    <mergeCell ref="A93:A98"/>
    <mergeCell ref="B93:C98"/>
    <mergeCell ref="D93:E93"/>
    <mergeCell ref="D94:E94"/>
    <mergeCell ref="D95:E95"/>
    <mergeCell ref="D97:E97"/>
    <mergeCell ref="D98:E98"/>
    <mergeCell ref="D96:E96"/>
    <mergeCell ref="A85:E85"/>
    <mergeCell ref="A86:A91"/>
    <mergeCell ref="B86:C91"/>
    <mergeCell ref="D86:E86"/>
    <mergeCell ref="D87:E87"/>
    <mergeCell ref="D88:E88"/>
    <mergeCell ref="D89:E89"/>
    <mergeCell ref="D90:E90"/>
    <mergeCell ref="D91:E91"/>
    <mergeCell ref="D73:E73"/>
    <mergeCell ref="D74:E74"/>
    <mergeCell ref="D75:E75"/>
    <mergeCell ref="D76:E76"/>
    <mergeCell ref="D77:E77"/>
    <mergeCell ref="A78:E78"/>
    <mergeCell ref="A79:A84"/>
    <mergeCell ref="B79:C84"/>
    <mergeCell ref="D79:E79"/>
    <mergeCell ref="D80:E80"/>
    <mergeCell ref="D81:E81"/>
    <mergeCell ref="D82:E82"/>
    <mergeCell ref="D83:E83"/>
    <mergeCell ref="D84:E84"/>
    <mergeCell ref="A57:E57"/>
    <mergeCell ref="A58:A63"/>
    <mergeCell ref="D114:E114"/>
    <mergeCell ref="A120:E120"/>
    <mergeCell ref="B58:C63"/>
    <mergeCell ref="D58:E58"/>
    <mergeCell ref="D59:E59"/>
    <mergeCell ref="D60:E60"/>
    <mergeCell ref="D61:E61"/>
    <mergeCell ref="D62:E62"/>
    <mergeCell ref="D63:E63"/>
    <mergeCell ref="A64:E64"/>
    <mergeCell ref="A65:A70"/>
    <mergeCell ref="B65:C70"/>
    <mergeCell ref="D65:E65"/>
    <mergeCell ref="D66:E66"/>
    <mergeCell ref="D67:E67"/>
    <mergeCell ref="D68:E68"/>
    <mergeCell ref="D69:E69"/>
    <mergeCell ref="D70:E70"/>
    <mergeCell ref="A71:E71"/>
    <mergeCell ref="A72:A77"/>
    <mergeCell ref="B72:C77"/>
    <mergeCell ref="D72:E72"/>
    <mergeCell ref="A50:E50"/>
    <mergeCell ref="B51:C56"/>
    <mergeCell ref="A51:A56"/>
    <mergeCell ref="D51:E51"/>
    <mergeCell ref="D52:E52"/>
    <mergeCell ref="D53:E53"/>
    <mergeCell ref="D54:E54"/>
    <mergeCell ref="D55:E55"/>
    <mergeCell ref="D56:E56"/>
    <mergeCell ref="D42:E42"/>
    <mergeCell ref="A43:E43"/>
    <mergeCell ref="A44:A49"/>
    <mergeCell ref="B44:C49"/>
    <mergeCell ref="D44:E44"/>
    <mergeCell ref="D45:E45"/>
    <mergeCell ref="D46:E46"/>
    <mergeCell ref="D47:E47"/>
    <mergeCell ref="D48:E48"/>
    <mergeCell ref="D49:E49"/>
    <mergeCell ref="A29:E29"/>
    <mergeCell ref="B114:C119"/>
    <mergeCell ref="A114:A119"/>
    <mergeCell ref="D119:E119"/>
    <mergeCell ref="D118:E118"/>
    <mergeCell ref="D117:E117"/>
    <mergeCell ref="D116:E116"/>
    <mergeCell ref="D115:E115"/>
    <mergeCell ref="A30:A35"/>
    <mergeCell ref="B30:C35"/>
    <mergeCell ref="D30:E30"/>
    <mergeCell ref="D31:E31"/>
    <mergeCell ref="D32:E32"/>
    <mergeCell ref="D33:E33"/>
    <mergeCell ref="D34:E34"/>
    <mergeCell ref="D35:E35"/>
    <mergeCell ref="A36:E36"/>
    <mergeCell ref="A37:A42"/>
    <mergeCell ref="B37:C42"/>
    <mergeCell ref="D37:E37"/>
    <mergeCell ref="D38:E38"/>
    <mergeCell ref="D39:E39"/>
    <mergeCell ref="D40:E40"/>
    <mergeCell ref="D41:E41"/>
    <mergeCell ref="B23:C28"/>
    <mergeCell ref="A23:A28"/>
    <mergeCell ref="D23:E23"/>
    <mergeCell ref="D24:E24"/>
    <mergeCell ref="D25:E25"/>
    <mergeCell ref="D26:E26"/>
    <mergeCell ref="D27:E27"/>
    <mergeCell ref="D28:E28"/>
    <mergeCell ref="D13:E13"/>
    <mergeCell ref="D14:E14"/>
    <mergeCell ref="A9:A14"/>
    <mergeCell ref="A15:E15"/>
    <mergeCell ref="B16:C21"/>
    <mergeCell ref="D16:E16"/>
    <mergeCell ref="D18:E18"/>
    <mergeCell ref="D17:E17"/>
    <mergeCell ref="D19:E19"/>
    <mergeCell ref="D20:E20"/>
    <mergeCell ref="B9:C14"/>
    <mergeCell ref="D21:E21"/>
    <mergeCell ref="A16:A21"/>
    <mergeCell ref="D9:E9"/>
    <mergeCell ref="D10:E10"/>
    <mergeCell ref="D11:E11"/>
    <mergeCell ref="D12:E12"/>
    <mergeCell ref="A7:A8"/>
    <mergeCell ref="H7:H8"/>
    <mergeCell ref="D4:E8"/>
    <mergeCell ref="A4:A6"/>
    <mergeCell ref="P4:Q6"/>
    <mergeCell ref="R4:R8"/>
    <mergeCell ref="B4:C8"/>
    <mergeCell ref="P7:P8"/>
    <mergeCell ref="A1:S2"/>
    <mergeCell ref="S4:S8"/>
    <mergeCell ref="L7:L8"/>
    <mergeCell ref="M7:M8"/>
    <mergeCell ref="L4:M6"/>
    <mergeCell ref="F4:G6"/>
    <mergeCell ref="N4:O6"/>
    <mergeCell ref="N7:N8"/>
    <mergeCell ref="O7:O8"/>
    <mergeCell ref="I7:I8"/>
    <mergeCell ref="J7:J8"/>
    <mergeCell ref="K7:K8"/>
    <mergeCell ref="H4:I6"/>
    <mergeCell ref="J4:K6"/>
    <mergeCell ref="F7:F8"/>
    <mergeCell ref="Q7:Q8"/>
    <mergeCell ref="G7:G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workbookViewId="0">
      <selection activeCell="R19" sqref="R19"/>
    </sheetView>
  </sheetViews>
  <sheetFormatPr defaultRowHeight="15" x14ac:dyDescent="0.25"/>
  <cols>
    <col min="1" max="1" width="4.42578125" customWidth="1"/>
    <col min="2" max="2" width="6.140625" customWidth="1"/>
    <col min="3" max="3" width="4.85546875" customWidth="1"/>
    <col min="4" max="4" width="9" customWidth="1"/>
    <col min="5" max="12" width="7.5703125" customWidth="1"/>
    <col min="13" max="13" width="7" customWidth="1"/>
    <col min="14" max="14" width="6" customWidth="1"/>
    <col min="15" max="15" width="9.28515625" customWidth="1"/>
  </cols>
  <sheetData>
    <row r="1" spans="1:19" ht="15" customHeight="1" x14ac:dyDescent="0.25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14"/>
      <c r="S1" s="14"/>
    </row>
    <row r="2" spans="1:19" ht="20.2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14"/>
      <c r="S2" s="14"/>
    </row>
    <row r="3" spans="1:19" ht="21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4"/>
      <c r="S3" s="14"/>
    </row>
    <row r="4" spans="1:19" ht="18.75" customHeight="1" x14ac:dyDescent="0.25">
      <c r="A4" s="47"/>
      <c r="B4" s="56" t="s">
        <v>7</v>
      </c>
      <c r="C4" s="57"/>
      <c r="D4" s="56" t="s">
        <v>16</v>
      </c>
      <c r="E4" s="57"/>
      <c r="F4" s="56" t="s">
        <v>43</v>
      </c>
      <c r="G4" s="106"/>
      <c r="H4" s="106"/>
      <c r="I4" s="106"/>
      <c r="J4" s="106"/>
      <c r="K4" s="106"/>
      <c r="L4" s="57"/>
      <c r="M4" s="56" t="s">
        <v>31</v>
      </c>
      <c r="N4" s="57"/>
      <c r="O4" s="76" t="s">
        <v>32</v>
      </c>
      <c r="P4" s="48" t="s">
        <v>33</v>
      </c>
      <c r="Q4" s="47" t="s">
        <v>4</v>
      </c>
    </row>
    <row r="5" spans="1:19" x14ac:dyDescent="0.25">
      <c r="A5" s="47"/>
      <c r="B5" s="56"/>
      <c r="C5" s="57"/>
      <c r="D5" s="56"/>
      <c r="E5" s="57"/>
      <c r="F5" s="56"/>
      <c r="G5" s="106"/>
      <c r="H5" s="106"/>
      <c r="I5" s="106"/>
      <c r="J5" s="106"/>
      <c r="K5" s="106"/>
      <c r="L5" s="57"/>
      <c r="M5" s="56"/>
      <c r="N5" s="57"/>
      <c r="O5" s="76"/>
      <c r="P5" s="48"/>
      <c r="Q5" s="47"/>
    </row>
    <row r="6" spans="1:19" ht="15" customHeight="1" x14ac:dyDescent="0.25">
      <c r="A6" s="47" t="s">
        <v>6</v>
      </c>
      <c r="B6" s="56"/>
      <c r="C6" s="57"/>
      <c r="D6" s="56"/>
      <c r="E6" s="57"/>
      <c r="F6" s="56"/>
      <c r="G6" s="106"/>
      <c r="H6" s="106"/>
      <c r="I6" s="106"/>
      <c r="J6" s="106"/>
      <c r="K6" s="106"/>
      <c r="L6" s="57"/>
      <c r="M6" s="56"/>
      <c r="N6" s="57"/>
      <c r="O6" s="76"/>
      <c r="P6" s="48"/>
      <c r="Q6" s="47"/>
    </row>
    <row r="7" spans="1:19" x14ac:dyDescent="0.25">
      <c r="A7" s="47"/>
      <c r="B7" s="58"/>
      <c r="C7" s="59"/>
      <c r="D7" s="58"/>
      <c r="E7" s="59"/>
      <c r="F7" s="1">
        <v>1</v>
      </c>
      <c r="G7" s="1">
        <v>2</v>
      </c>
      <c r="H7" s="1">
        <v>3</v>
      </c>
      <c r="I7" s="1">
        <v>4</v>
      </c>
      <c r="J7" s="1">
        <v>5</v>
      </c>
      <c r="K7" s="1">
        <v>6</v>
      </c>
      <c r="L7" s="1">
        <v>7</v>
      </c>
      <c r="M7" s="58"/>
      <c r="N7" s="59"/>
      <c r="O7" s="51"/>
      <c r="P7" s="48"/>
      <c r="Q7" s="47"/>
    </row>
    <row r="8" spans="1:19" ht="15.75" customHeight="1" x14ac:dyDescent="0.25">
      <c r="A8" s="61">
        <v>1</v>
      </c>
      <c r="B8" s="54" t="s">
        <v>13</v>
      </c>
      <c r="C8" s="55"/>
      <c r="D8" s="67"/>
      <c r="E8" s="68"/>
      <c r="F8" s="12"/>
      <c r="G8" s="12"/>
      <c r="H8" s="12"/>
      <c r="I8" s="12"/>
      <c r="J8" s="12"/>
      <c r="K8" s="12"/>
      <c r="L8" s="12"/>
      <c r="M8" s="67"/>
      <c r="N8" s="68"/>
      <c r="O8" s="2"/>
      <c r="P8" s="2"/>
      <c r="Q8" s="2"/>
    </row>
    <row r="9" spans="1:19" x14ac:dyDescent="0.25">
      <c r="A9" s="62"/>
      <c r="B9" s="56"/>
      <c r="C9" s="57"/>
      <c r="D9" s="67"/>
      <c r="E9" s="68"/>
      <c r="F9" s="12"/>
      <c r="G9" s="12"/>
      <c r="H9" s="12"/>
      <c r="I9" s="12"/>
      <c r="J9" s="12"/>
      <c r="K9" s="12"/>
      <c r="L9" s="12"/>
      <c r="M9" s="67"/>
      <c r="N9" s="68"/>
      <c r="O9" s="2"/>
      <c r="P9" s="2"/>
      <c r="Q9" s="2"/>
    </row>
    <row r="10" spans="1:19" x14ac:dyDescent="0.25">
      <c r="A10" s="62"/>
      <c r="B10" s="56"/>
      <c r="C10" s="57"/>
      <c r="D10" s="67"/>
      <c r="E10" s="68"/>
      <c r="F10" s="12"/>
      <c r="G10" s="12"/>
      <c r="H10" s="12"/>
      <c r="I10" s="12"/>
      <c r="J10" s="12"/>
      <c r="K10" s="12"/>
      <c r="L10" s="12"/>
      <c r="M10" s="67"/>
      <c r="N10" s="68"/>
      <c r="O10" s="2"/>
      <c r="P10" s="2"/>
      <c r="Q10" s="2"/>
    </row>
    <row r="11" spans="1:19" x14ac:dyDescent="0.25">
      <c r="A11" s="62"/>
      <c r="B11" s="56"/>
      <c r="C11" s="57"/>
      <c r="D11" s="67"/>
      <c r="E11" s="68"/>
      <c r="F11" s="12"/>
      <c r="G11" s="12"/>
      <c r="H11" s="12"/>
      <c r="I11" s="12"/>
      <c r="J11" s="12"/>
      <c r="K11" s="12"/>
      <c r="L11" s="12"/>
      <c r="M11" s="67"/>
      <c r="N11" s="68"/>
      <c r="O11" s="2"/>
      <c r="P11" s="2"/>
      <c r="Q11" s="2"/>
    </row>
    <row r="12" spans="1:19" x14ac:dyDescent="0.25">
      <c r="A12" s="62"/>
      <c r="B12" s="56"/>
      <c r="C12" s="57"/>
      <c r="D12" s="67"/>
      <c r="E12" s="68"/>
      <c r="F12" s="12"/>
      <c r="G12" s="12"/>
      <c r="H12" s="12"/>
      <c r="I12" s="12"/>
      <c r="J12" s="12"/>
      <c r="K12" s="12"/>
      <c r="L12" s="12"/>
      <c r="M12" s="67"/>
      <c r="N12" s="68"/>
      <c r="O12" s="2"/>
      <c r="P12" s="2"/>
      <c r="Q12" s="2"/>
    </row>
    <row r="13" spans="1:19" x14ac:dyDescent="0.25">
      <c r="A13" s="63"/>
      <c r="B13" s="58"/>
      <c r="C13" s="59"/>
      <c r="D13" s="67"/>
      <c r="E13" s="68"/>
      <c r="F13" s="12"/>
      <c r="G13" s="12"/>
      <c r="H13" s="12"/>
      <c r="I13" s="12"/>
      <c r="J13" s="12"/>
      <c r="K13" s="12"/>
      <c r="L13" s="12"/>
      <c r="M13" s="67"/>
      <c r="N13" s="68"/>
      <c r="O13" s="2"/>
      <c r="P13" s="2"/>
      <c r="Q13" s="2"/>
    </row>
    <row r="14" spans="1:19" x14ac:dyDescent="0.25">
      <c r="A14" s="67"/>
      <c r="B14" s="107"/>
      <c r="C14" s="107"/>
      <c r="D14" s="107"/>
      <c r="E14" s="68"/>
      <c r="F14" s="12"/>
      <c r="G14" s="12"/>
      <c r="H14" s="12"/>
      <c r="I14" s="12"/>
      <c r="J14" s="12"/>
      <c r="K14" s="12"/>
      <c r="L14" s="12"/>
      <c r="M14" s="67"/>
      <c r="N14" s="68"/>
      <c r="O14" s="2"/>
      <c r="P14" s="2"/>
      <c r="Q14" s="2"/>
    </row>
    <row r="15" spans="1:19" x14ac:dyDescent="0.25">
      <c r="A15" s="50">
        <v>2</v>
      </c>
      <c r="B15" s="54" t="s">
        <v>14</v>
      </c>
      <c r="C15" s="55"/>
      <c r="D15" s="67"/>
      <c r="E15" s="68"/>
      <c r="F15" s="12"/>
      <c r="G15" s="12"/>
      <c r="H15" s="12"/>
      <c r="I15" s="12"/>
      <c r="J15" s="12"/>
      <c r="K15" s="12"/>
      <c r="L15" s="12"/>
      <c r="M15" s="67"/>
      <c r="N15" s="68"/>
      <c r="O15" s="2"/>
      <c r="P15" s="2"/>
      <c r="Q15" s="2"/>
    </row>
    <row r="16" spans="1:19" x14ac:dyDescent="0.25">
      <c r="A16" s="76"/>
      <c r="B16" s="56"/>
      <c r="C16" s="57"/>
      <c r="D16" s="67"/>
      <c r="E16" s="68"/>
      <c r="F16" s="12"/>
      <c r="G16" s="12"/>
      <c r="H16" s="12"/>
      <c r="I16" s="12"/>
      <c r="J16" s="12"/>
      <c r="K16" s="12"/>
      <c r="L16" s="12"/>
      <c r="M16" s="67"/>
      <c r="N16" s="68"/>
      <c r="O16" s="2"/>
      <c r="P16" s="2"/>
      <c r="Q16" s="2"/>
    </row>
    <row r="17" spans="1:17" x14ac:dyDescent="0.25">
      <c r="A17" s="76"/>
      <c r="B17" s="56"/>
      <c r="C17" s="57"/>
      <c r="D17" s="67"/>
      <c r="E17" s="68"/>
      <c r="F17" s="12"/>
      <c r="G17" s="12"/>
      <c r="H17" s="12"/>
      <c r="I17" s="12"/>
      <c r="J17" s="12"/>
      <c r="K17" s="12"/>
      <c r="L17" s="12"/>
      <c r="M17" s="67"/>
      <c r="N17" s="68"/>
      <c r="O17" s="2"/>
      <c r="P17" s="2"/>
      <c r="Q17" s="2"/>
    </row>
    <row r="18" spans="1:17" x14ac:dyDescent="0.25">
      <c r="A18" s="76"/>
      <c r="B18" s="56"/>
      <c r="C18" s="57"/>
      <c r="D18" s="67"/>
      <c r="E18" s="68"/>
      <c r="F18" s="12"/>
      <c r="G18" s="12"/>
      <c r="H18" s="12"/>
      <c r="I18" s="12"/>
      <c r="J18" s="12"/>
      <c r="K18" s="12"/>
      <c r="L18" s="12"/>
      <c r="M18" s="67"/>
      <c r="N18" s="68"/>
      <c r="O18" s="2"/>
      <c r="P18" s="2"/>
      <c r="Q18" s="2"/>
    </row>
    <row r="19" spans="1:17" ht="15.75" customHeight="1" x14ac:dyDescent="0.25">
      <c r="A19" s="76"/>
      <c r="B19" s="56"/>
      <c r="C19" s="57"/>
      <c r="D19" s="67"/>
      <c r="E19" s="68"/>
      <c r="F19" s="12"/>
      <c r="G19" s="12"/>
      <c r="H19" s="12"/>
      <c r="I19" s="12"/>
      <c r="J19" s="12"/>
      <c r="K19" s="12"/>
      <c r="L19" s="12"/>
      <c r="M19" s="67"/>
      <c r="N19" s="68"/>
      <c r="O19" s="2"/>
      <c r="P19" s="2"/>
      <c r="Q19" s="2"/>
    </row>
    <row r="20" spans="1:17" x14ac:dyDescent="0.25">
      <c r="A20" s="51"/>
      <c r="B20" s="58"/>
      <c r="C20" s="59"/>
      <c r="D20" s="67"/>
      <c r="E20" s="68"/>
      <c r="F20" s="12"/>
      <c r="G20" s="12"/>
      <c r="H20" s="12"/>
      <c r="I20" s="12"/>
      <c r="J20" s="12"/>
      <c r="K20" s="12"/>
      <c r="L20" s="12"/>
      <c r="M20" s="67"/>
      <c r="N20" s="68"/>
      <c r="O20" s="2"/>
      <c r="P20" s="2"/>
      <c r="Q20" s="2"/>
    </row>
    <row r="21" spans="1:17" x14ac:dyDescent="0.25">
      <c r="A21" s="5"/>
      <c r="B21" s="6"/>
      <c r="C21" s="6"/>
      <c r="D21" s="6"/>
      <c r="E21" s="7"/>
      <c r="F21" s="13"/>
      <c r="G21" s="13"/>
      <c r="H21" s="13"/>
      <c r="I21" s="13"/>
      <c r="J21" s="13"/>
      <c r="K21" s="13"/>
      <c r="L21" s="13"/>
      <c r="M21" s="67"/>
      <c r="N21" s="68"/>
      <c r="O21" s="2"/>
      <c r="P21" s="2"/>
      <c r="Q21" s="2"/>
    </row>
    <row r="22" spans="1:17" x14ac:dyDescent="0.25">
      <c r="A22" s="61">
        <v>3</v>
      </c>
      <c r="B22" s="54" t="s">
        <v>15</v>
      </c>
      <c r="C22" s="55"/>
      <c r="D22" s="67"/>
      <c r="E22" s="68"/>
      <c r="F22" s="12"/>
      <c r="G22" s="12"/>
      <c r="H22" s="12"/>
      <c r="I22" s="12"/>
      <c r="J22" s="12"/>
      <c r="K22" s="12"/>
      <c r="L22" s="12"/>
      <c r="M22" s="67"/>
      <c r="N22" s="68"/>
      <c r="O22" s="2"/>
      <c r="P22" s="2"/>
      <c r="Q22" s="2"/>
    </row>
    <row r="23" spans="1:17" x14ac:dyDescent="0.25">
      <c r="A23" s="62"/>
      <c r="B23" s="56"/>
      <c r="C23" s="57"/>
      <c r="D23" s="67"/>
      <c r="E23" s="68"/>
      <c r="F23" s="12"/>
      <c r="G23" s="12"/>
      <c r="H23" s="12"/>
      <c r="I23" s="12"/>
      <c r="J23" s="12"/>
      <c r="K23" s="12"/>
      <c r="L23" s="12"/>
      <c r="M23" s="67"/>
      <c r="N23" s="68"/>
      <c r="O23" s="2"/>
      <c r="P23" s="2"/>
      <c r="Q23" s="2"/>
    </row>
    <row r="24" spans="1:17" x14ac:dyDescent="0.25">
      <c r="A24" s="62"/>
      <c r="B24" s="56"/>
      <c r="C24" s="57"/>
      <c r="D24" s="67"/>
      <c r="E24" s="68"/>
      <c r="F24" s="12"/>
      <c r="G24" s="12"/>
      <c r="H24" s="12"/>
      <c r="I24" s="12"/>
      <c r="J24" s="12"/>
      <c r="K24" s="12"/>
      <c r="L24" s="12"/>
      <c r="M24" s="67"/>
      <c r="N24" s="68"/>
      <c r="O24" s="2"/>
      <c r="P24" s="2"/>
      <c r="Q24" s="2"/>
    </row>
    <row r="25" spans="1:17" ht="15.75" customHeight="1" x14ac:dyDescent="0.25">
      <c r="A25" s="62"/>
      <c r="B25" s="56"/>
      <c r="C25" s="57"/>
      <c r="D25" s="67"/>
      <c r="E25" s="68"/>
      <c r="F25" s="12"/>
      <c r="G25" s="12"/>
      <c r="H25" s="12"/>
      <c r="I25" s="12"/>
      <c r="J25" s="12"/>
      <c r="K25" s="12"/>
      <c r="L25" s="12"/>
      <c r="M25" s="67"/>
      <c r="N25" s="68"/>
      <c r="O25" s="2"/>
      <c r="P25" s="2"/>
      <c r="Q25" s="2"/>
    </row>
    <row r="26" spans="1:17" x14ac:dyDescent="0.25">
      <c r="A26" s="62"/>
      <c r="B26" s="56"/>
      <c r="C26" s="57"/>
      <c r="D26" s="67"/>
      <c r="E26" s="68"/>
      <c r="F26" s="12"/>
      <c r="G26" s="12"/>
      <c r="H26" s="12"/>
      <c r="I26" s="12"/>
      <c r="J26" s="12"/>
      <c r="K26" s="12"/>
      <c r="L26" s="12"/>
      <c r="M26" s="67"/>
      <c r="N26" s="68"/>
      <c r="O26" s="2"/>
      <c r="P26" s="2"/>
      <c r="Q26" s="2"/>
    </row>
    <row r="27" spans="1:17" x14ac:dyDescent="0.25">
      <c r="A27" s="63"/>
      <c r="B27" s="58"/>
      <c r="C27" s="59"/>
      <c r="D27" s="67"/>
      <c r="E27" s="68"/>
      <c r="F27" s="12"/>
      <c r="G27" s="12"/>
      <c r="H27" s="12"/>
      <c r="I27" s="12"/>
      <c r="J27" s="12"/>
      <c r="K27" s="12"/>
      <c r="L27" s="12"/>
      <c r="M27" s="67"/>
      <c r="N27" s="68"/>
      <c r="O27" s="2"/>
      <c r="P27" s="2"/>
      <c r="Q27" s="2"/>
    </row>
    <row r="28" spans="1:17" x14ac:dyDescent="0.25">
      <c r="A28" s="11"/>
      <c r="B28" s="10"/>
      <c r="C28" s="10"/>
      <c r="D28" s="4"/>
      <c r="E28" s="3"/>
      <c r="F28" s="12"/>
      <c r="G28" s="12"/>
      <c r="H28" s="12"/>
      <c r="I28" s="12"/>
      <c r="J28" s="12"/>
      <c r="K28" s="12"/>
      <c r="L28" s="12"/>
      <c r="M28" s="8"/>
      <c r="N28" s="3"/>
      <c r="O28" s="2"/>
      <c r="P28" s="2"/>
      <c r="Q28" s="2"/>
    </row>
    <row r="29" spans="1:17" x14ac:dyDescent="0.25">
      <c r="A29" s="11"/>
      <c r="B29" s="10"/>
      <c r="C29" s="10"/>
      <c r="D29" s="4"/>
      <c r="E29" s="3"/>
      <c r="F29" s="12"/>
      <c r="G29" s="12"/>
      <c r="H29" s="12"/>
      <c r="I29" s="12"/>
      <c r="J29" s="12"/>
      <c r="K29" s="12"/>
      <c r="L29" s="12"/>
      <c r="M29" s="8"/>
      <c r="N29" s="3"/>
      <c r="O29" s="2"/>
      <c r="P29" s="2"/>
      <c r="Q29" s="2"/>
    </row>
    <row r="30" spans="1:17" x14ac:dyDescent="0.25">
      <c r="A30" s="11"/>
      <c r="B30" s="10"/>
      <c r="C30" s="10"/>
      <c r="D30" s="4"/>
      <c r="E30" s="3"/>
      <c r="F30" s="12"/>
      <c r="G30" s="12"/>
      <c r="H30" s="12"/>
      <c r="I30" s="12"/>
      <c r="J30" s="12"/>
      <c r="K30" s="12"/>
      <c r="L30" s="12"/>
      <c r="M30" s="8"/>
      <c r="N30" s="3"/>
      <c r="O30" s="2"/>
      <c r="P30" s="2"/>
      <c r="Q30" s="2"/>
    </row>
    <row r="31" spans="1:17" x14ac:dyDescent="0.25">
      <c r="A31" s="11"/>
      <c r="B31" s="10"/>
      <c r="C31" s="10"/>
      <c r="D31" s="4"/>
      <c r="E31" s="3"/>
      <c r="F31" s="12"/>
      <c r="G31" s="12"/>
      <c r="H31" s="12"/>
      <c r="I31" s="12"/>
      <c r="J31" s="12"/>
      <c r="K31" s="12"/>
      <c r="L31" s="12"/>
      <c r="M31" s="8"/>
      <c r="N31" s="3"/>
      <c r="O31" s="2"/>
      <c r="P31" s="2"/>
      <c r="Q31" s="2"/>
    </row>
    <row r="32" spans="1:17" x14ac:dyDescent="0.25">
      <c r="A32" s="11"/>
      <c r="B32" s="10"/>
      <c r="C32" s="10"/>
      <c r="D32" s="4"/>
      <c r="E32" s="3"/>
      <c r="F32" s="12"/>
      <c r="G32" s="12"/>
      <c r="H32" s="12"/>
      <c r="I32" s="12"/>
      <c r="J32" s="12"/>
      <c r="K32" s="12"/>
      <c r="L32" s="12"/>
      <c r="M32" s="67"/>
      <c r="N32" s="68"/>
      <c r="O32" s="2"/>
      <c r="P32" s="2"/>
      <c r="Q32" s="2"/>
    </row>
    <row r="33" spans="1:17" x14ac:dyDescent="0.25">
      <c r="A33" s="67"/>
      <c r="B33" s="107"/>
      <c r="C33" s="107"/>
      <c r="D33" s="107"/>
      <c r="E33" s="68"/>
      <c r="F33" s="12">
        <v>1</v>
      </c>
      <c r="G33" s="12">
        <v>2</v>
      </c>
      <c r="H33" s="12">
        <v>3</v>
      </c>
      <c r="I33" s="12">
        <v>4</v>
      </c>
      <c r="J33" s="12">
        <v>5</v>
      </c>
      <c r="K33" s="12">
        <v>6</v>
      </c>
      <c r="L33" s="12">
        <v>7</v>
      </c>
      <c r="M33" s="67"/>
      <c r="N33" s="68"/>
      <c r="O33" s="2" t="s">
        <v>44</v>
      </c>
      <c r="P33" s="2"/>
      <c r="Q33" s="2"/>
    </row>
    <row r="34" spans="1:17" x14ac:dyDescent="0.25">
      <c r="A34" s="61">
        <v>4</v>
      </c>
      <c r="B34" s="54" t="s">
        <v>18</v>
      </c>
      <c r="C34" s="55"/>
      <c r="D34" s="67"/>
      <c r="E34" s="68"/>
      <c r="F34" s="12"/>
      <c r="G34" s="12"/>
      <c r="H34" s="12"/>
      <c r="I34" s="12"/>
      <c r="J34" s="12"/>
      <c r="K34" s="12"/>
      <c r="L34" s="12"/>
      <c r="M34" s="67"/>
      <c r="N34" s="68"/>
      <c r="O34" s="2"/>
      <c r="P34" s="2"/>
      <c r="Q34" s="2"/>
    </row>
    <row r="35" spans="1:17" x14ac:dyDescent="0.25">
      <c r="A35" s="62"/>
      <c r="B35" s="56"/>
      <c r="C35" s="57"/>
      <c r="D35" s="67"/>
      <c r="E35" s="68"/>
      <c r="F35" s="12"/>
      <c r="G35" s="12"/>
      <c r="H35" s="12"/>
      <c r="I35" s="12"/>
      <c r="J35" s="12"/>
      <c r="K35" s="12"/>
      <c r="L35" s="12"/>
      <c r="M35" s="67"/>
      <c r="N35" s="68"/>
      <c r="O35" s="2"/>
      <c r="P35" s="2"/>
      <c r="Q35" s="2"/>
    </row>
    <row r="36" spans="1:17" x14ac:dyDescent="0.25">
      <c r="A36" s="62"/>
      <c r="B36" s="56"/>
      <c r="C36" s="57"/>
      <c r="D36" s="67"/>
      <c r="E36" s="68"/>
      <c r="F36" s="12"/>
      <c r="G36" s="12"/>
      <c r="H36" s="12"/>
      <c r="I36" s="12"/>
      <c r="J36" s="12"/>
      <c r="K36" s="12"/>
      <c r="L36" s="12"/>
      <c r="M36" s="67"/>
      <c r="N36" s="68"/>
      <c r="O36" s="2"/>
      <c r="P36" s="2"/>
      <c r="Q36" s="2"/>
    </row>
    <row r="37" spans="1:17" x14ac:dyDescent="0.25">
      <c r="A37" s="62"/>
      <c r="B37" s="56"/>
      <c r="C37" s="57"/>
      <c r="D37" s="67"/>
      <c r="E37" s="68"/>
      <c r="F37" s="12"/>
      <c r="G37" s="12"/>
      <c r="H37" s="12"/>
      <c r="I37" s="12"/>
      <c r="J37" s="12"/>
      <c r="K37" s="12"/>
      <c r="L37" s="12"/>
      <c r="M37" s="67"/>
      <c r="N37" s="68"/>
      <c r="O37" s="2"/>
      <c r="P37" s="2"/>
      <c r="Q37" s="2"/>
    </row>
    <row r="38" spans="1:17" x14ac:dyDescent="0.25">
      <c r="A38" s="62"/>
      <c r="B38" s="56"/>
      <c r="C38" s="57"/>
      <c r="D38" s="67"/>
      <c r="E38" s="68"/>
      <c r="F38" s="12"/>
      <c r="G38" s="12"/>
      <c r="H38" s="12"/>
      <c r="I38" s="12"/>
      <c r="J38" s="12"/>
      <c r="K38" s="12"/>
      <c r="L38" s="12"/>
      <c r="M38" s="67"/>
      <c r="N38" s="68"/>
      <c r="O38" s="2"/>
      <c r="P38" s="2"/>
      <c r="Q38" s="2"/>
    </row>
    <row r="39" spans="1:17" x14ac:dyDescent="0.25">
      <c r="A39" s="63"/>
      <c r="B39" s="58"/>
      <c r="C39" s="59"/>
      <c r="D39" s="67"/>
      <c r="E39" s="68"/>
      <c r="F39" s="12"/>
      <c r="G39" s="12"/>
      <c r="H39" s="12"/>
      <c r="I39" s="12"/>
      <c r="J39" s="12"/>
      <c r="K39" s="12"/>
      <c r="L39" s="12"/>
      <c r="M39" s="67"/>
      <c r="N39" s="68"/>
      <c r="O39" s="2"/>
      <c r="P39" s="2"/>
      <c r="Q39" s="2"/>
    </row>
    <row r="40" spans="1:17" x14ac:dyDescent="0.25">
      <c r="A40" s="67"/>
      <c r="B40" s="107"/>
      <c r="C40" s="107"/>
      <c r="D40" s="107"/>
      <c r="E40" s="68"/>
      <c r="F40" s="12"/>
      <c r="G40" s="12"/>
      <c r="H40" s="12"/>
      <c r="I40" s="12"/>
      <c r="J40" s="12"/>
      <c r="K40" s="12"/>
      <c r="L40" s="12"/>
      <c r="M40" s="67"/>
      <c r="N40" s="68"/>
      <c r="O40" s="2"/>
      <c r="P40" s="2"/>
      <c r="Q40" s="2"/>
    </row>
    <row r="41" spans="1:17" x14ac:dyDescent="0.25">
      <c r="A41" s="61">
        <v>5</v>
      </c>
      <c r="B41" s="54" t="s">
        <v>19</v>
      </c>
      <c r="C41" s="55"/>
      <c r="D41" s="67"/>
      <c r="E41" s="68"/>
      <c r="F41" s="12"/>
      <c r="G41" s="12"/>
      <c r="H41" s="12"/>
      <c r="I41" s="12"/>
      <c r="J41" s="12"/>
      <c r="K41" s="12"/>
      <c r="L41" s="12"/>
      <c r="M41" s="67"/>
      <c r="N41" s="68"/>
      <c r="O41" s="2"/>
      <c r="P41" s="2"/>
      <c r="Q41" s="2"/>
    </row>
    <row r="42" spans="1:17" x14ac:dyDescent="0.25">
      <c r="A42" s="62"/>
      <c r="B42" s="56"/>
      <c r="C42" s="57"/>
      <c r="D42" s="67"/>
      <c r="E42" s="68"/>
      <c r="F42" s="12"/>
      <c r="G42" s="12"/>
      <c r="H42" s="12"/>
      <c r="I42" s="12"/>
      <c r="J42" s="12"/>
      <c r="K42" s="12"/>
      <c r="L42" s="12"/>
      <c r="M42" s="67"/>
      <c r="N42" s="68"/>
      <c r="O42" s="2"/>
      <c r="P42" s="2"/>
      <c r="Q42" s="2"/>
    </row>
    <row r="43" spans="1:17" x14ac:dyDescent="0.25">
      <c r="A43" s="62"/>
      <c r="B43" s="56"/>
      <c r="C43" s="57"/>
      <c r="D43" s="67"/>
      <c r="E43" s="68"/>
      <c r="F43" s="12"/>
      <c r="G43" s="12"/>
      <c r="H43" s="12"/>
      <c r="I43" s="12"/>
      <c r="J43" s="12"/>
      <c r="K43" s="12"/>
      <c r="L43" s="12"/>
      <c r="M43" s="67"/>
      <c r="N43" s="68"/>
      <c r="O43" s="2"/>
      <c r="P43" s="2"/>
      <c r="Q43" s="2"/>
    </row>
    <row r="44" spans="1:17" ht="15.75" customHeight="1" x14ac:dyDescent="0.25">
      <c r="A44" s="62"/>
      <c r="B44" s="56"/>
      <c r="C44" s="57"/>
      <c r="D44" s="67"/>
      <c r="E44" s="68"/>
      <c r="F44" s="12"/>
      <c r="G44" s="12"/>
      <c r="H44" s="12"/>
      <c r="I44" s="12"/>
      <c r="J44" s="12"/>
      <c r="K44" s="12"/>
      <c r="L44" s="12"/>
      <c r="M44" s="67"/>
      <c r="N44" s="68"/>
      <c r="O44" s="2"/>
      <c r="P44" s="2"/>
      <c r="Q44" s="2"/>
    </row>
    <row r="45" spans="1:17" x14ac:dyDescent="0.25">
      <c r="A45" s="62"/>
      <c r="B45" s="56"/>
      <c r="C45" s="57"/>
      <c r="D45" s="67"/>
      <c r="E45" s="68"/>
      <c r="F45" s="12"/>
      <c r="G45" s="12"/>
      <c r="H45" s="12"/>
      <c r="I45" s="12"/>
      <c r="J45" s="12"/>
      <c r="K45" s="12"/>
      <c r="L45" s="12"/>
      <c r="M45" s="67"/>
      <c r="N45" s="68"/>
      <c r="O45" s="2"/>
      <c r="P45" s="2"/>
      <c r="Q45" s="2"/>
    </row>
    <row r="46" spans="1:17" x14ac:dyDescent="0.25">
      <c r="A46" s="63"/>
      <c r="B46" s="58"/>
      <c r="C46" s="59"/>
      <c r="D46" s="67"/>
      <c r="E46" s="68"/>
      <c r="F46" s="12"/>
      <c r="G46" s="12"/>
      <c r="H46" s="12"/>
      <c r="I46" s="12"/>
      <c r="J46" s="12"/>
      <c r="K46" s="12"/>
      <c r="L46" s="12"/>
      <c r="M46" s="67"/>
      <c r="N46" s="68"/>
      <c r="O46" s="2"/>
      <c r="P46" s="2"/>
      <c r="Q46" s="2"/>
    </row>
    <row r="47" spans="1:17" x14ac:dyDescent="0.25">
      <c r="A47" s="67"/>
      <c r="B47" s="107"/>
      <c r="C47" s="107"/>
      <c r="D47" s="107"/>
      <c r="E47" s="68"/>
      <c r="F47" s="12"/>
      <c r="G47" s="12"/>
      <c r="H47" s="12"/>
      <c r="I47" s="12"/>
      <c r="J47" s="12"/>
      <c r="K47" s="12"/>
      <c r="L47" s="12"/>
      <c r="M47" s="67"/>
      <c r="N47" s="68"/>
      <c r="O47" s="2"/>
      <c r="P47" s="2"/>
      <c r="Q47" s="2"/>
    </row>
    <row r="48" spans="1:17" x14ac:dyDescent="0.25">
      <c r="A48" s="61">
        <v>6</v>
      </c>
      <c r="B48" s="54" t="s">
        <v>20</v>
      </c>
      <c r="C48" s="55"/>
      <c r="D48" s="67"/>
      <c r="E48" s="68"/>
      <c r="F48" s="12"/>
      <c r="G48" s="12"/>
      <c r="H48" s="12"/>
      <c r="I48" s="12"/>
      <c r="J48" s="12"/>
      <c r="K48" s="12"/>
      <c r="L48" s="12"/>
      <c r="M48" s="67"/>
      <c r="N48" s="68"/>
      <c r="O48" s="2"/>
      <c r="P48" s="2"/>
      <c r="Q48" s="2"/>
    </row>
    <row r="49" spans="1:17" x14ac:dyDescent="0.25">
      <c r="A49" s="62"/>
      <c r="B49" s="56"/>
      <c r="C49" s="57"/>
      <c r="D49" s="67"/>
      <c r="E49" s="68"/>
      <c r="F49" s="12"/>
      <c r="G49" s="12"/>
      <c r="H49" s="12"/>
      <c r="I49" s="12"/>
      <c r="J49" s="12"/>
      <c r="K49" s="12"/>
      <c r="L49" s="12"/>
      <c r="M49" s="67"/>
      <c r="N49" s="68"/>
      <c r="O49" s="2"/>
      <c r="P49" s="2"/>
      <c r="Q49" s="2"/>
    </row>
    <row r="50" spans="1:17" ht="15.75" customHeight="1" x14ac:dyDescent="0.25">
      <c r="A50" s="62"/>
      <c r="B50" s="56"/>
      <c r="C50" s="57"/>
      <c r="D50" s="67"/>
      <c r="E50" s="68"/>
      <c r="F50" s="12"/>
      <c r="G50" s="12"/>
      <c r="H50" s="12"/>
      <c r="I50" s="12"/>
      <c r="J50" s="12"/>
      <c r="K50" s="12"/>
      <c r="L50" s="12"/>
      <c r="M50" s="67"/>
      <c r="N50" s="68"/>
      <c r="O50" s="2"/>
      <c r="P50" s="2"/>
      <c r="Q50" s="2"/>
    </row>
    <row r="51" spans="1:17" x14ac:dyDescent="0.25">
      <c r="A51" s="62"/>
      <c r="B51" s="56"/>
      <c r="C51" s="57"/>
      <c r="D51" s="67"/>
      <c r="E51" s="68"/>
      <c r="F51" s="12"/>
      <c r="G51" s="12"/>
      <c r="H51" s="12"/>
      <c r="I51" s="12"/>
      <c r="J51" s="12"/>
      <c r="K51" s="12"/>
      <c r="L51" s="12"/>
      <c r="M51" s="67"/>
      <c r="N51" s="68"/>
      <c r="O51" s="2"/>
      <c r="P51" s="2"/>
      <c r="Q51" s="2"/>
    </row>
    <row r="52" spans="1:17" x14ac:dyDescent="0.25">
      <c r="A52" s="62"/>
      <c r="B52" s="56"/>
      <c r="C52" s="57"/>
      <c r="D52" s="67"/>
      <c r="E52" s="68"/>
      <c r="F52" s="12"/>
      <c r="G52" s="12"/>
      <c r="H52" s="12"/>
      <c r="I52" s="12"/>
      <c r="J52" s="12"/>
      <c r="K52" s="12"/>
      <c r="L52" s="12"/>
      <c r="M52" s="67"/>
      <c r="N52" s="68"/>
      <c r="O52" s="2"/>
      <c r="P52" s="2"/>
      <c r="Q52" s="2"/>
    </row>
    <row r="53" spans="1:17" x14ac:dyDescent="0.25">
      <c r="A53" s="63"/>
      <c r="B53" s="58"/>
      <c r="C53" s="59"/>
      <c r="D53" s="67"/>
      <c r="E53" s="68"/>
      <c r="F53" s="12"/>
      <c r="G53" s="12"/>
      <c r="H53" s="12"/>
      <c r="I53" s="12"/>
      <c r="J53" s="12"/>
      <c r="K53" s="12"/>
      <c r="L53" s="12"/>
      <c r="M53" s="67"/>
      <c r="N53" s="68"/>
      <c r="O53" s="2"/>
      <c r="P53" s="2"/>
      <c r="Q53" s="2"/>
    </row>
    <row r="54" spans="1:17" x14ac:dyDescent="0.25">
      <c r="A54" s="67"/>
      <c r="B54" s="107"/>
      <c r="C54" s="107"/>
      <c r="D54" s="107"/>
      <c r="E54" s="68"/>
      <c r="F54" s="12"/>
      <c r="G54" s="12"/>
      <c r="H54" s="12"/>
      <c r="I54" s="12"/>
      <c r="J54" s="12"/>
      <c r="K54" s="12"/>
      <c r="L54" s="12"/>
      <c r="M54" s="67"/>
      <c r="N54" s="68"/>
      <c r="O54" s="2"/>
      <c r="P54" s="2"/>
      <c r="Q54" s="2"/>
    </row>
    <row r="55" spans="1:17" x14ac:dyDescent="0.25">
      <c r="A55" s="61">
        <v>7</v>
      </c>
      <c r="B55" s="54" t="s">
        <v>21</v>
      </c>
      <c r="C55" s="55"/>
      <c r="D55" s="67"/>
      <c r="E55" s="68"/>
      <c r="F55" s="12"/>
      <c r="G55" s="12"/>
      <c r="H55" s="12"/>
      <c r="I55" s="12"/>
      <c r="J55" s="12"/>
      <c r="K55" s="12"/>
      <c r="L55" s="12"/>
      <c r="M55" s="67"/>
      <c r="N55" s="68"/>
      <c r="O55" s="2"/>
      <c r="P55" s="2"/>
      <c r="Q55" s="2"/>
    </row>
    <row r="56" spans="1:17" x14ac:dyDescent="0.25">
      <c r="A56" s="62"/>
      <c r="B56" s="56"/>
      <c r="C56" s="57"/>
      <c r="D56" s="67"/>
      <c r="E56" s="68"/>
      <c r="F56" s="12"/>
      <c r="G56" s="12"/>
      <c r="H56" s="12"/>
      <c r="I56" s="12"/>
      <c r="J56" s="12"/>
      <c r="K56" s="12"/>
      <c r="L56" s="12"/>
      <c r="M56" s="67"/>
      <c r="N56" s="68"/>
      <c r="O56" s="2"/>
      <c r="P56" s="2"/>
      <c r="Q56" s="2"/>
    </row>
    <row r="57" spans="1:17" x14ac:dyDescent="0.25">
      <c r="A57" s="62"/>
      <c r="B57" s="56"/>
      <c r="C57" s="57"/>
      <c r="D57" s="67"/>
      <c r="E57" s="68"/>
      <c r="F57" s="12"/>
      <c r="G57" s="12"/>
      <c r="H57" s="12"/>
      <c r="I57" s="12"/>
      <c r="J57" s="12"/>
      <c r="K57" s="12"/>
      <c r="L57" s="12"/>
      <c r="M57" s="67"/>
      <c r="N57" s="68"/>
      <c r="O57" s="2"/>
      <c r="P57" s="2"/>
      <c r="Q57" s="2"/>
    </row>
    <row r="58" spans="1:17" x14ac:dyDescent="0.25">
      <c r="A58" s="62"/>
      <c r="B58" s="56"/>
      <c r="C58" s="57"/>
      <c r="D58" s="67"/>
      <c r="E58" s="68"/>
      <c r="F58" s="12"/>
      <c r="G58" s="12"/>
      <c r="H58" s="12"/>
      <c r="I58" s="12"/>
      <c r="J58" s="12"/>
      <c r="K58" s="12"/>
      <c r="L58" s="12"/>
      <c r="M58" s="67"/>
      <c r="N58" s="68"/>
      <c r="O58" s="2"/>
      <c r="P58" s="2"/>
      <c r="Q58" s="2"/>
    </row>
    <row r="59" spans="1:17" x14ac:dyDescent="0.25">
      <c r="A59" s="62"/>
      <c r="B59" s="56"/>
      <c r="C59" s="57"/>
      <c r="D59" s="67"/>
      <c r="E59" s="68"/>
      <c r="F59" s="12"/>
      <c r="G59" s="12"/>
      <c r="H59" s="12"/>
      <c r="I59" s="12"/>
      <c r="J59" s="12"/>
      <c r="K59" s="12"/>
      <c r="L59" s="12"/>
      <c r="M59" s="67"/>
      <c r="N59" s="68"/>
      <c r="O59" s="2"/>
      <c r="P59" s="2"/>
      <c r="Q59" s="2"/>
    </row>
    <row r="60" spans="1:17" x14ac:dyDescent="0.25">
      <c r="A60" s="63"/>
      <c r="B60" s="58"/>
      <c r="C60" s="59"/>
      <c r="D60" s="67"/>
      <c r="E60" s="68"/>
      <c r="F60" s="12"/>
      <c r="G60" s="12"/>
      <c r="H60" s="12"/>
      <c r="I60" s="12"/>
      <c r="J60" s="12"/>
      <c r="K60" s="12"/>
      <c r="L60" s="12"/>
      <c r="M60" s="67"/>
      <c r="N60" s="68"/>
      <c r="O60" s="2"/>
      <c r="P60" s="2"/>
      <c r="Q60" s="2"/>
    </row>
    <row r="61" spans="1:17" x14ac:dyDescent="0.25">
      <c r="A61" s="11"/>
      <c r="B61" s="10"/>
      <c r="C61" s="10"/>
      <c r="D61" s="4"/>
      <c r="E61" s="3"/>
      <c r="F61" s="12"/>
      <c r="G61" s="12"/>
      <c r="H61" s="12"/>
      <c r="I61" s="12"/>
      <c r="J61" s="12"/>
      <c r="K61" s="12"/>
      <c r="L61" s="12"/>
      <c r="M61" s="8"/>
      <c r="N61" s="3"/>
      <c r="O61" s="2"/>
      <c r="P61" s="2"/>
      <c r="Q61" s="2"/>
    </row>
    <row r="62" spans="1:17" x14ac:dyDescent="0.25">
      <c r="A62" s="11"/>
      <c r="B62" s="10"/>
      <c r="C62" s="10"/>
      <c r="D62" s="4"/>
      <c r="E62" s="3"/>
      <c r="F62" s="12"/>
      <c r="G62" s="12"/>
      <c r="H62" s="12"/>
      <c r="I62" s="12"/>
      <c r="J62" s="12"/>
      <c r="K62" s="12"/>
      <c r="L62" s="12"/>
      <c r="M62" s="8"/>
      <c r="N62" s="3"/>
      <c r="O62" s="2"/>
      <c r="P62" s="2"/>
      <c r="Q62" s="2"/>
    </row>
    <row r="63" spans="1:17" x14ac:dyDescent="0.25">
      <c r="A63" s="11"/>
      <c r="B63" s="10"/>
      <c r="C63" s="10"/>
      <c r="D63" s="4"/>
      <c r="E63" s="3"/>
      <c r="F63" s="12"/>
      <c r="G63" s="12"/>
      <c r="H63" s="12"/>
      <c r="I63" s="12"/>
      <c r="J63" s="12"/>
      <c r="K63" s="12"/>
      <c r="L63" s="12"/>
      <c r="M63" s="8"/>
      <c r="N63" s="3"/>
      <c r="O63" s="2"/>
      <c r="P63" s="2"/>
      <c r="Q63" s="2"/>
    </row>
    <row r="64" spans="1:17" x14ac:dyDescent="0.25">
      <c r="A64" s="11"/>
      <c r="B64" s="10"/>
      <c r="C64" s="10"/>
      <c r="D64" s="4"/>
      <c r="E64" s="3"/>
      <c r="F64" s="12"/>
      <c r="G64" s="12"/>
      <c r="H64" s="12"/>
      <c r="I64" s="12"/>
      <c r="J64" s="12"/>
      <c r="K64" s="12"/>
      <c r="L64" s="12"/>
      <c r="M64" s="8"/>
      <c r="N64" s="3"/>
      <c r="O64" s="2"/>
      <c r="P64" s="2"/>
      <c r="Q64" s="2"/>
    </row>
    <row r="65" spans="1:17" x14ac:dyDescent="0.25">
      <c r="A65" s="11"/>
      <c r="B65" s="10"/>
      <c r="C65" s="10"/>
      <c r="D65" s="4"/>
      <c r="E65" s="3"/>
      <c r="F65" s="12"/>
      <c r="G65" s="12"/>
      <c r="H65" s="12"/>
      <c r="I65" s="12"/>
      <c r="J65" s="12"/>
      <c r="K65" s="12"/>
      <c r="L65" s="12"/>
      <c r="M65" s="8"/>
      <c r="N65" s="3"/>
      <c r="O65" s="2"/>
      <c r="P65" s="2"/>
      <c r="Q65" s="2"/>
    </row>
    <row r="66" spans="1:17" x14ac:dyDescent="0.25">
      <c r="A66" s="67"/>
      <c r="B66" s="107"/>
      <c r="C66" s="107"/>
      <c r="D66" s="107"/>
      <c r="E66" s="68"/>
      <c r="F66" s="12">
        <v>1</v>
      </c>
      <c r="G66" s="12">
        <v>2</v>
      </c>
      <c r="H66" s="12">
        <v>3</v>
      </c>
      <c r="I66" s="12">
        <v>4</v>
      </c>
      <c r="J66" s="12">
        <v>5</v>
      </c>
      <c r="K66" s="12">
        <v>6</v>
      </c>
      <c r="L66" s="12">
        <v>7</v>
      </c>
      <c r="M66" s="67"/>
      <c r="N66" s="68"/>
      <c r="O66" s="2" t="s">
        <v>44</v>
      </c>
      <c r="P66" s="2"/>
      <c r="Q66" s="2"/>
    </row>
    <row r="67" spans="1:17" x14ac:dyDescent="0.25">
      <c r="A67" s="61">
        <v>8</v>
      </c>
      <c r="B67" s="54" t="s">
        <v>22</v>
      </c>
      <c r="C67" s="55"/>
      <c r="D67" s="67"/>
      <c r="E67" s="68"/>
      <c r="F67" s="12"/>
      <c r="G67" s="12"/>
      <c r="H67" s="12"/>
      <c r="I67" s="12"/>
      <c r="J67" s="12"/>
      <c r="K67" s="12"/>
      <c r="L67" s="12"/>
      <c r="M67" s="67"/>
      <c r="N67" s="68"/>
      <c r="O67" s="2"/>
      <c r="P67" s="2"/>
      <c r="Q67" s="2"/>
    </row>
    <row r="68" spans="1:17" x14ac:dyDescent="0.25">
      <c r="A68" s="62"/>
      <c r="B68" s="56"/>
      <c r="C68" s="57"/>
      <c r="D68" s="67"/>
      <c r="E68" s="68"/>
      <c r="F68" s="12"/>
      <c r="G68" s="12"/>
      <c r="H68" s="12"/>
      <c r="I68" s="12"/>
      <c r="J68" s="12"/>
      <c r="K68" s="12"/>
      <c r="L68" s="12"/>
      <c r="M68" s="67"/>
      <c r="N68" s="68"/>
      <c r="O68" s="2"/>
      <c r="P68" s="2"/>
      <c r="Q68" s="2"/>
    </row>
    <row r="69" spans="1:17" x14ac:dyDescent="0.25">
      <c r="A69" s="62"/>
      <c r="B69" s="56"/>
      <c r="C69" s="57"/>
      <c r="D69" s="67"/>
      <c r="E69" s="68"/>
      <c r="F69" s="12"/>
      <c r="G69" s="12"/>
      <c r="H69" s="12"/>
      <c r="I69" s="12"/>
      <c r="J69" s="12"/>
      <c r="K69" s="12"/>
      <c r="L69" s="12"/>
      <c r="M69" s="67"/>
      <c r="N69" s="68"/>
      <c r="O69" s="2"/>
      <c r="P69" s="2"/>
      <c r="Q69" s="2"/>
    </row>
    <row r="70" spans="1:17" x14ac:dyDescent="0.25">
      <c r="A70" s="62"/>
      <c r="B70" s="56"/>
      <c r="C70" s="57"/>
      <c r="D70" s="67"/>
      <c r="E70" s="68"/>
      <c r="F70" s="12"/>
      <c r="G70" s="12"/>
      <c r="H70" s="12"/>
      <c r="I70" s="12"/>
      <c r="J70" s="12"/>
      <c r="K70" s="12"/>
      <c r="L70" s="12"/>
      <c r="M70" s="67"/>
      <c r="N70" s="68"/>
      <c r="O70" s="2"/>
      <c r="P70" s="2"/>
      <c r="Q70" s="2"/>
    </row>
    <row r="71" spans="1:17" x14ac:dyDescent="0.25">
      <c r="A71" s="62"/>
      <c r="B71" s="56"/>
      <c r="C71" s="57"/>
      <c r="D71" s="67"/>
      <c r="E71" s="68"/>
      <c r="F71" s="12"/>
      <c r="G71" s="12"/>
      <c r="H71" s="12"/>
      <c r="I71" s="12"/>
      <c r="J71" s="12"/>
      <c r="K71" s="12"/>
      <c r="L71" s="12"/>
      <c r="M71" s="67"/>
      <c r="N71" s="68"/>
      <c r="O71" s="2"/>
      <c r="P71" s="2"/>
      <c r="Q71" s="2"/>
    </row>
    <row r="72" spans="1:17" x14ac:dyDescent="0.25">
      <c r="A72" s="63"/>
      <c r="B72" s="58"/>
      <c r="C72" s="59"/>
      <c r="D72" s="67"/>
      <c r="E72" s="68"/>
      <c r="F72" s="12"/>
      <c r="G72" s="12"/>
      <c r="H72" s="12"/>
      <c r="I72" s="12"/>
      <c r="J72" s="12"/>
      <c r="K72" s="12"/>
      <c r="L72" s="12"/>
      <c r="M72" s="67"/>
      <c r="N72" s="68"/>
      <c r="O72" s="2"/>
      <c r="P72" s="2"/>
      <c r="Q72" s="2"/>
    </row>
    <row r="73" spans="1:17" x14ac:dyDescent="0.25">
      <c r="A73" s="67"/>
      <c r="B73" s="107"/>
      <c r="C73" s="107"/>
      <c r="D73" s="107"/>
      <c r="E73" s="68"/>
      <c r="F73" s="12"/>
      <c r="G73" s="12"/>
      <c r="H73" s="12"/>
      <c r="I73" s="12"/>
      <c r="J73" s="12"/>
      <c r="K73" s="12"/>
      <c r="L73" s="12"/>
      <c r="M73" s="67"/>
      <c r="N73" s="68"/>
      <c r="O73" s="2"/>
      <c r="P73" s="2"/>
      <c r="Q73" s="2"/>
    </row>
    <row r="74" spans="1:17" x14ac:dyDescent="0.25">
      <c r="A74" s="61">
        <v>9</v>
      </c>
      <c r="B74" s="54" t="s">
        <v>18</v>
      </c>
      <c r="C74" s="55"/>
      <c r="D74" s="67"/>
      <c r="E74" s="68"/>
      <c r="F74" s="12"/>
      <c r="G74" s="12"/>
      <c r="H74" s="12"/>
      <c r="I74" s="12"/>
      <c r="J74" s="12"/>
      <c r="K74" s="12"/>
      <c r="L74" s="12"/>
      <c r="M74" s="67"/>
      <c r="N74" s="68"/>
      <c r="O74" s="2"/>
      <c r="P74" s="2"/>
      <c r="Q74" s="2"/>
    </row>
    <row r="75" spans="1:17" x14ac:dyDescent="0.25">
      <c r="A75" s="62"/>
      <c r="B75" s="56"/>
      <c r="C75" s="57"/>
      <c r="D75" s="67"/>
      <c r="E75" s="68"/>
      <c r="F75" s="12"/>
      <c r="G75" s="12"/>
      <c r="H75" s="12"/>
      <c r="I75" s="12"/>
      <c r="J75" s="12"/>
      <c r="K75" s="12"/>
      <c r="L75" s="12"/>
      <c r="M75" s="67"/>
      <c r="N75" s="68"/>
      <c r="O75" s="2"/>
      <c r="P75" s="2"/>
      <c r="Q75" s="2"/>
    </row>
    <row r="76" spans="1:17" x14ac:dyDescent="0.25">
      <c r="A76" s="62"/>
      <c r="B76" s="56"/>
      <c r="C76" s="57"/>
      <c r="D76" s="67"/>
      <c r="E76" s="68"/>
      <c r="F76" s="12"/>
      <c r="G76" s="12"/>
      <c r="H76" s="12"/>
      <c r="I76" s="12"/>
      <c r="J76" s="12"/>
      <c r="K76" s="12"/>
      <c r="L76" s="12"/>
      <c r="M76" s="67"/>
      <c r="N76" s="68"/>
      <c r="O76" s="2"/>
      <c r="P76" s="2"/>
      <c r="Q76" s="2"/>
    </row>
    <row r="77" spans="1:17" ht="15.75" customHeight="1" x14ac:dyDescent="0.25">
      <c r="A77" s="62"/>
      <c r="B77" s="56"/>
      <c r="C77" s="57"/>
      <c r="D77" s="67"/>
      <c r="E77" s="68"/>
      <c r="F77" s="12"/>
      <c r="G77" s="12"/>
      <c r="H77" s="12"/>
      <c r="I77" s="12"/>
      <c r="J77" s="12"/>
      <c r="K77" s="12"/>
      <c r="L77" s="12"/>
      <c r="M77" s="67"/>
      <c r="N77" s="68"/>
      <c r="O77" s="2"/>
      <c r="P77" s="2"/>
      <c r="Q77" s="2"/>
    </row>
    <row r="78" spans="1:17" x14ac:dyDescent="0.25">
      <c r="A78" s="62"/>
      <c r="B78" s="56"/>
      <c r="C78" s="57"/>
      <c r="D78" s="67"/>
      <c r="E78" s="68"/>
      <c r="F78" s="12"/>
      <c r="G78" s="12"/>
      <c r="H78" s="12"/>
      <c r="I78" s="12"/>
      <c r="J78" s="12"/>
      <c r="K78" s="12"/>
      <c r="L78" s="12"/>
      <c r="M78" s="67"/>
      <c r="N78" s="68"/>
      <c r="O78" s="2"/>
      <c r="P78" s="2"/>
      <c r="Q78" s="2"/>
    </row>
    <row r="79" spans="1:17" x14ac:dyDescent="0.25">
      <c r="A79" s="63"/>
      <c r="B79" s="58"/>
      <c r="C79" s="59"/>
      <c r="D79" s="67"/>
      <c r="E79" s="68"/>
      <c r="F79" s="12"/>
      <c r="G79" s="12"/>
      <c r="H79" s="12"/>
      <c r="I79" s="12"/>
      <c r="J79" s="12"/>
      <c r="K79" s="12"/>
      <c r="L79" s="12"/>
      <c r="M79" s="67"/>
      <c r="N79" s="68"/>
      <c r="O79" s="2"/>
      <c r="P79" s="2"/>
      <c r="Q79" s="2"/>
    </row>
    <row r="80" spans="1:17" x14ac:dyDescent="0.25">
      <c r="A80" s="67"/>
      <c r="B80" s="107"/>
      <c r="C80" s="107"/>
      <c r="D80" s="107"/>
      <c r="E80" s="68"/>
      <c r="F80" s="12"/>
      <c r="G80" s="12"/>
      <c r="H80" s="12"/>
      <c r="I80" s="12"/>
      <c r="J80" s="12"/>
      <c r="K80" s="12"/>
      <c r="L80" s="12"/>
      <c r="M80" s="67"/>
      <c r="N80" s="68"/>
      <c r="O80" s="2"/>
      <c r="P80" s="2"/>
      <c r="Q80" s="2"/>
    </row>
    <row r="81" spans="1:17" x14ac:dyDescent="0.25">
      <c r="A81" s="61">
        <v>10</v>
      </c>
      <c r="B81" s="54" t="s">
        <v>23</v>
      </c>
      <c r="C81" s="55"/>
      <c r="D81" s="67"/>
      <c r="E81" s="68"/>
      <c r="F81" s="12"/>
      <c r="G81" s="12"/>
      <c r="H81" s="12"/>
      <c r="I81" s="12"/>
      <c r="J81" s="12"/>
      <c r="K81" s="12"/>
      <c r="L81" s="12"/>
      <c r="M81" s="67"/>
      <c r="N81" s="68"/>
      <c r="O81" s="2"/>
      <c r="P81" s="2"/>
      <c r="Q81" s="2"/>
    </row>
    <row r="82" spans="1:17" x14ac:dyDescent="0.25">
      <c r="A82" s="62"/>
      <c r="B82" s="56"/>
      <c r="C82" s="57"/>
      <c r="D82" s="67"/>
      <c r="E82" s="68"/>
      <c r="F82" s="12"/>
      <c r="G82" s="12"/>
      <c r="H82" s="12"/>
      <c r="I82" s="12"/>
      <c r="J82" s="12"/>
      <c r="K82" s="12"/>
      <c r="L82" s="12"/>
      <c r="M82" s="67"/>
      <c r="N82" s="68"/>
      <c r="O82" s="2"/>
      <c r="P82" s="2"/>
      <c r="Q82" s="2"/>
    </row>
    <row r="83" spans="1:17" ht="15.75" customHeight="1" x14ac:dyDescent="0.25">
      <c r="A83" s="62"/>
      <c r="B83" s="56"/>
      <c r="C83" s="57"/>
      <c r="D83" s="67"/>
      <c r="E83" s="68"/>
      <c r="F83" s="12"/>
      <c r="G83" s="12"/>
      <c r="H83" s="12"/>
      <c r="I83" s="12"/>
      <c r="J83" s="12"/>
      <c r="K83" s="12"/>
      <c r="L83" s="12"/>
      <c r="M83" s="67"/>
      <c r="N83" s="68"/>
      <c r="O83" s="2"/>
      <c r="P83" s="2"/>
      <c r="Q83" s="2"/>
    </row>
    <row r="84" spans="1:17" x14ac:dyDescent="0.25">
      <c r="A84" s="62"/>
      <c r="B84" s="56"/>
      <c r="C84" s="57"/>
      <c r="D84" s="67"/>
      <c r="E84" s="68"/>
      <c r="F84" s="12"/>
      <c r="G84" s="12"/>
      <c r="H84" s="12"/>
      <c r="I84" s="12"/>
      <c r="J84" s="12"/>
      <c r="K84" s="12"/>
      <c r="L84" s="12"/>
      <c r="M84" s="67"/>
      <c r="N84" s="68"/>
      <c r="O84" s="2"/>
      <c r="P84" s="2"/>
      <c r="Q84" s="2"/>
    </row>
    <row r="85" spans="1:17" x14ac:dyDescent="0.25">
      <c r="A85" s="62"/>
      <c r="B85" s="56"/>
      <c r="C85" s="57"/>
      <c r="D85" s="67"/>
      <c r="E85" s="68"/>
      <c r="F85" s="12"/>
      <c r="G85" s="12"/>
      <c r="H85" s="12"/>
      <c r="I85" s="12"/>
      <c r="J85" s="12"/>
      <c r="K85" s="12"/>
      <c r="L85" s="12"/>
      <c r="M85" s="67"/>
      <c r="N85" s="68"/>
      <c r="O85" s="2"/>
      <c r="P85" s="2"/>
      <c r="Q85" s="2"/>
    </row>
    <row r="86" spans="1:17" x14ac:dyDescent="0.25">
      <c r="A86" s="63"/>
      <c r="B86" s="58"/>
      <c r="C86" s="59"/>
      <c r="D86" s="67"/>
      <c r="E86" s="68"/>
      <c r="F86" s="12"/>
      <c r="G86" s="12"/>
      <c r="H86" s="12"/>
      <c r="I86" s="12"/>
      <c r="J86" s="12"/>
      <c r="K86" s="12"/>
      <c r="L86" s="12"/>
      <c r="M86" s="67"/>
      <c r="N86" s="68"/>
      <c r="O86" s="2"/>
      <c r="P86" s="2"/>
      <c r="Q86" s="2"/>
    </row>
    <row r="87" spans="1:17" x14ac:dyDescent="0.25">
      <c r="A87" s="67"/>
      <c r="B87" s="107"/>
      <c r="C87" s="107"/>
      <c r="D87" s="107"/>
      <c r="E87" s="68"/>
      <c r="F87" s="12"/>
      <c r="G87" s="12"/>
      <c r="H87" s="12"/>
      <c r="I87" s="12"/>
      <c r="J87" s="12"/>
      <c r="K87" s="12"/>
      <c r="L87" s="12"/>
      <c r="M87" s="67"/>
      <c r="N87" s="68"/>
      <c r="O87" s="2"/>
      <c r="P87" s="2"/>
      <c r="Q87" s="2"/>
    </row>
    <row r="88" spans="1:17" x14ac:dyDescent="0.25">
      <c r="A88" s="61">
        <v>11</v>
      </c>
      <c r="B88" s="54" t="s">
        <v>24</v>
      </c>
      <c r="C88" s="55"/>
      <c r="D88" s="67"/>
      <c r="E88" s="68"/>
      <c r="F88" s="12"/>
      <c r="G88" s="12"/>
      <c r="H88" s="12"/>
      <c r="I88" s="12"/>
      <c r="J88" s="12"/>
      <c r="K88" s="12"/>
      <c r="L88" s="12"/>
      <c r="M88" s="67"/>
      <c r="N88" s="68"/>
      <c r="O88" s="2"/>
      <c r="P88" s="2"/>
      <c r="Q88" s="2"/>
    </row>
    <row r="89" spans="1:17" x14ac:dyDescent="0.25">
      <c r="A89" s="62"/>
      <c r="B89" s="56"/>
      <c r="C89" s="57"/>
      <c r="D89" s="67"/>
      <c r="E89" s="68"/>
      <c r="F89" s="12"/>
      <c r="G89" s="12"/>
      <c r="H89" s="12"/>
      <c r="I89" s="12"/>
      <c r="J89" s="12"/>
      <c r="K89" s="12"/>
      <c r="L89" s="12"/>
      <c r="M89" s="67"/>
      <c r="N89" s="68"/>
      <c r="O89" s="2"/>
      <c r="P89" s="2"/>
      <c r="Q89" s="2"/>
    </row>
    <row r="90" spans="1:17" x14ac:dyDescent="0.25">
      <c r="A90" s="62"/>
      <c r="B90" s="56"/>
      <c r="C90" s="57"/>
      <c r="D90" s="67"/>
      <c r="E90" s="68"/>
      <c r="F90" s="12"/>
      <c r="G90" s="12"/>
      <c r="H90" s="12"/>
      <c r="I90" s="12"/>
      <c r="J90" s="12"/>
      <c r="K90" s="12"/>
      <c r="L90" s="12"/>
      <c r="M90" s="67"/>
      <c r="N90" s="68"/>
      <c r="O90" s="2"/>
      <c r="P90" s="2"/>
      <c r="Q90" s="2"/>
    </row>
    <row r="91" spans="1:17" x14ac:dyDescent="0.25">
      <c r="A91" s="62"/>
      <c r="B91" s="56"/>
      <c r="C91" s="57"/>
      <c r="D91" s="67"/>
      <c r="E91" s="68"/>
      <c r="F91" s="12"/>
      <c r="G91" s="12"/>
      <c r="H91" s="12"/>
      <c r="I91" s="12"/>
      <c r="J91" s="12"/>
      <c r="K91" s="12"/>
      <c r="L91" s="12"/>
      <c r="M91" s="67"/>
      <c r="N91" s="68"/>
      <c r="O91" s="2"/>
      <c r="P91" s="2"/>
      <c r="Q91" s="2"/>
    </row>
    <row r="92" spans="1:17" x14ac:dyDescent="0.25">
      <c r="A92" s="62"/>
      <c r="B92" s="56"/>
      <c r="C92" s="57"/>
      <c r="D92" s="67"/>
      <c r="E92" s="68"/>
      <c r="F92" s="12"/>
      <c r="G92" s="12"/>
      <c r="H92" s="12"/>
      <c r="I92" s="12"/>
      <c r="J92" s="12"/>
      <c r="K92" s="12"/>
      <c r="L92" s="12"/>
      <c r="M92" s="67"/>
      <c r="N92" s="68"/>
      <c r="O92" s="2"/>
      <c r="P92" s="2"/>
      <c r="Q92" s="2"/>
    </row>
    <row r="93" spans="1:17" x14ac:dyDescent="0.25">
      <c r="A93" s="63"/>
      <c r="B93" s="58"/>
      <c r="C93" s="59"/>
      <c r="D93" s="67"/>
      <c r="E93" s="68"/>
      <c r="F93" s="12"/>
      <c r="G93" s="12"/>
      <c r="H93" s="12"/>
      <c r="I93" s="12"/>
      <c r="J93" s="12"/>
      <c r="K93" s="12"/>
      <c r="L93" s="12"/>
      <c r="M93" s="67"/>
      <c r="N93" s="68"/>
      <c r="O93" s="2"/>
      <c r="P93" s="2"/>
      <c r="Q93" s="2"/>
    </row>
    <row r="94" spans="1:17" x14ac:dyDescent="0.25">
      <c r="A94" s="11"/>
      <c r="B94" s="10"/>
      <c r="C94" s="10"/>
      <c r="D94" s="4"/>
      <c r="E94" s="3"/>
      <c r="F94" s="12"/>
      <c r="G94" s="12"/>
      <c r="H94" s="12"/>
      <c r="I94" s="12"/>
      <c r="J94" s="12"/>
      <c r="K94" s="12"/>
      <c r="L94" s="12"/>
      <c r="M94" s="8"/>
      <c r="N94" s="3"/>
      <c r="O94" s="2"/>
      <c r="P94" s="2"/>
      <c r="Q94" s="2"/>
    </row>
    <row r="95" spans="1:17" x14ac:dyDescent="0.25">
      <c r="A95" s="11"/>
      <c r="B95" s="10"/>
      <c r="C95" s="10"/>
      <c r="D95" s="4"/>
      <c r="E95" s="3"/>
      <c r="F95" s="12"/>
      <c r="G95" s="12"/>
      <c r="H95" s="12"/>
      <c r="I95" s="12"/>
      <c r="J95" s="12"/>
      <c r="K95" s="12"/>
      <c r="L95" s="12"/>
      <c r="M95" s="8"/>
      <c r="N95" s="3"/>
      <c r="O95" s="2"/>
      <c r="P95" s="2"/>
      <c r="Q95" s="2"/>
    </row>
    <row r="96" spans="1:17" x14ac:dyDescent="0.25">
      <c r="A96" s="11"/>
      <c r="B96" s="10"/>
      <c r="C96" s="10"/>
      <c r="D96" s="4"/>
      <c r="E96" s="3"/>
      <c r="F96" s="12"/>
      <c r="G96" s="12"/>
      <c r="H96" s="12"/>
      <c r="I96" s="12"/>
      <c r="J96" s="12"/>
      <c r="K96" s="12"/>
      <c r="L96" s="12"/>
      <c r="M96" s="8"/>
      <c r="N96" s="3"/>
      <c r="O96" s="2"/>
      <c r="P96" s="2"/>
      <c r="Q96" s="2"/>
    </row>
    <row r="97" spans="1:17" x14ac:dyDescent="0.25">
      <c r="A97" s="11"/>
      <c r="B97" s="10"/>
      <c r="C97" s="10"/>
      <c r="D97" s="4"/>
      <c r="E97" s="3"/>
      <c r="F97" s="12"/>
      <c r="G97" s="12"/>
      <c r="H97" s="12"/>
      <c r="I97" s="12"/>
      <c r="J97" s="12"/>
      <c r="K97" s="12"/>
      <c r="L97" s="12"/>
      <c r="M97" s="8"/>
      <c r="N97" s="3"/>
      <c r="O97" s="2"/>
      <c r="P97" s="2"/>
      <c r="Q97" s="2"/>
    </row>
    <row r="98" spans="1:17" x14ac:dyDescent="0.25">
      <c r="A98" s="11"/>
      <c r="B98" s="10"/>
      <c r="C98" s="10"/>
      <c r="D98" s="4"/>
      <c r="E98" s="3"/>
      <c r="F98" s="12"/>
      <c r="G98" s="12"/>
      <c r="H98" s="12"/>
      <c r="I98" s="12"/>
      <c r="J98" s="12"/>
      <c r="K98" s="12"/>
      <c r="L98" s="12"/>
      <c r="M98" s="8"/>
      <c r="N98" s="3"/>
      <c r="O98" s="2"/>
      <c r="P98" s="2"/>
      <c r="Q98" s="2"/>
    </row>
    <row r="99" spans="1:17" x14ac:dyDescent="0.25">
      <c r="A99" s="67"/>
      <c r="B99" s="107"/>
      <c r="C99" s="107"/>
      <c r="D99" s="107"/>
      <c r="E99" s="68"/>
      <c r="F99" s="12">
        <v>1</v>
      </c>
      <c r="G99" s="12">
        <v>2</v>
      </c>
      <c r="H99" s="12">
        <v>3</v>
      </c>
      <c r="I99" s="12">
        <v>4</v>
      </c>
      <c r="J99" s="12">
        <v>5</v>
      </c>
      <c r="K99" s="12">
        <v>6</v>
      </c>
      <c r="L99" s="12">
        <v>7</v>
      </c>
      <c r="M99" s="67"/>
      <c r="N99" s="68"/>
      <c r="O99" s="2" t="s">
        <v>44</v>
      </c>
      <c r="P99" s="2"/>
      <c r="Q99" s="2"/>
    </row>
    <row r="100" spans="1:17" x14ac:dyDescent="0.25">
      <c r="A100" s="61">
        <v>12</v>
      </c>
      <c r="B100" s="54" t="s">
        <v>25</v>
      </c>
      <c r="C100" s="55"/>
      <c r="D100" s="67"/>
      <c r="E100" s="68"/>
      <c r="F100" s="12"/>
      <c r="G100" s="12"/>
      <c r="H100" s="12"/>
      <c r="I100" s="12"/>
      <c r="J100" s="12"/>
      <c r="K100" s="12"/>
      <c r="L100" s="12"/>
      <c r="M100" s="67"/>
      <c r="N100" s="68"/>
      <c r="O100" s="2"/>
      <c r="P100" s="2"/>
      <c r="Q100" s="2"/>
    </row>
    <row r="101" spans="1:17" x14ac:dyDescent="0.25">
      <c r="A101" s="62"/>
      <c r="B101" s="56"/>
      <c r="C101" s="57"/>
      <c r="D101" s="67"/>
      <c r="E101" s="68"/>
      <c r="F101" s="12"/>
      <c r="G101" s="12"/>
      <c r="H101" s="12"/>
      <c r="I101" s="12"/>
      <c r="J101" s="12"/>
      <c r="K101" s="12"/>
      <c r="L101" s="12"/>
      <c r="M101" s="67"/>
      <c r="N101" s="68"/>
      <c r="O101" s="2"/>
      <c r="P101" s="2"/>
      <c r="Q101" s="2"/>
    </row>
    <row r="102" spans="1:17" x14ac:dyDescent="0.25">
      <c r="A102" s="62"/>
      <c r="B102" s="56"/>
      <c r="C102" s="57"/>
      <c r="D102" s="67"/>
      <c r="E102" s="68"/>
      <c r="F102" s="12"/>
      <c r="G102" s="12"/>
      <c r="H102" s="12"/>
      <c r="I102" s="12"/>
      <c r="J102" s="12"/>
      <c r="K102" s="12"/>
      <c r="L102" s="12"/>
      <c r="M102" s="67"/>
      <c r="N102" s="68"/>
      <c r="O102" s="2"/>
      <c r="P102" s="2"/>
      <c r="Q102" s="2"/>
    </row>
    <row r="103" spans="1:17" x14ac:dyDescent="0.25">
      <c r="A103" s="62"/>
      <c r="B103" s="56"/>
      <c r="C103" s="57"/>
      <c r="D103" s="67"/>
      <c r="E103" s="68"/>
      <c r="F103" s="12"/>
      <c r="G103" s="12"/>
      <c r="H103" s="12"/>
      <c r="I103" s="12"/>
      <c r="J103" s="12"/>
      <c r="K103" s="12"/>
      <c r="L103" s="12"/>
      <c r="M103" s="67"/>
      <c r="N103" s="68"/>
      <c r="O103" s="2"/>
      <c r="P103" s="2"/>
      <c r="Q103" s="2"/>
    </row>
    <row r="104" spans="1:17" x14ac:dyDescent="0.25">
      <c r="A104" s="62"/>
      <c r="B104" s="56"/>
      <c r="C104" s="57"/>
      <c r="D104" s="67"/>
      <c r="E104" s="68"/>
      <c r="F104" s="12"/>
      <c r="G104" s="12"/>
      <c r="H104" s="12"/>
      <c r="I104" s="12"/>
      <c r="J104" s="12"/>
      <c r="K104" s="12"/>
      <c r="L104" s="12"/>
      <c r="M104" s="67"/>
      <c r="N104" s="68"/>
      <c r="O104" s="2"/>
      <c r="P104" s="2"/>
      <c r="Q104" s="2"/>
    </row>
    <row r="105" spans="1:17" x14ac:dyDescent="0.25">
      <c r="A105" s="63"/>
      <c r="B105" s="58"/>
      <c r="C105" s="59"/>
      <c r="D105" s="67"/>
      <c r="E105" s="68"/>
      <c r="F105" s="12"/>
      <c r="G105" s="12"/>
      <c r="H105" s="12"/>
      <c r="I105" s="12"/>
      <c r="J105" s="12"/>
      <c r="K105" s="12"/>
      <c r="L105" s="12"/>
      <c r="M105" s="67"/>
      <c r="N105" s="68"/>
      <c r="O105" s="2"/>
      <c r="P105" s="2"/>
      <c r="Q105" s="2"/>
    </row>
    <row r="106" spans="1:17" x14ac:dyDescent="0.25">
      <c r="A106" s="67"/>
      <c r="B106" s="107"/>
      <c r="C106" s="107"/>
      <c r="D106" s="107"/>
      <c r="E106" s="68"/>
      <c r="F106" s="12"/>
      <c r="G106" s="12"/>
      <c r="H106" s="12"/>
      <c r="I106" s="12"/>
      <c r="J106" s="12"/>
      <c r="K106" s="12"/>
      <c r="L106" s="12"/>
      <c r="M106" s="67"/>
      <c r="N106" s="68"/>
      <c r="O106" s="2"/>
      <c r="P106" s="2"/>
      <c r="Q106" s="2"/>
    </row>
    <row r="107" spans="1:17" x14ac:dyDescent="0.25">
      <c r="A107" s="61">
        <v>13</v>
      </c>
      <c r="B107" s="54" t="s">
        <v>26</v>
      </c>
      <c r="C107" s="55"/>
      <c r="D107" s="67"/>
      <c r="E107" s="68"/>
      <c r="F107" s="12"/>
      <c r="G107" s="12"/>
      <c r="H107" s="12"/>
      <c r="I107" s="12"/>
      <c r="J107" s="12"/>
      <c r="K107" s="12"/>
      <c r="L107" s="12"/>
      <c r="M107" s="67"/>
      <c r="N107" s="68"/>
      <c r="O107" s="2"/>
      <c r="P107" s="2"/>
      <c r="Q107" s="2"/>
    </row>
    <row r="108" spans="1:17" x14ac:dyDescent="0.25">
      <c r="A108" s="62"/>
      <c r="B108" s="56"/>
      <c r="C108" s="57"/>
      <c r="D108" s="67"/>
      <c r="E108" s="68"/>
      <c r="F108" s="12"/>
      <c r="G108" s="12"/>
      <c r="H108" s="12"/>
      <c r="I108" s="12"/>
      <c r="J108" s="12"/>
      <c r="K108" s="12"/>
      <c r="L108" s="12"/>
      <c r="M108" s="67"/>
      <c r="N108" s="68"/>
      <c r="O108" s="2"/>
      <c r="P108" s="2"/>
      <c r="Q108" s="2"/>
    </row>
    <row r="109" spans="1:17" x14ac:dyDescent="0.25">
      <c r="A109" s="62"/>
      <c r="B109" s="56"/>
      <c r="C109" s="57"/>
      <c r="D109" s="67"/>
      <c r="E109" s="68"/>
      <c r="F109" s="12"/>
      <c r="G109" s="12"/>
      <c r="H109" s="12"/>
      <c r="I109" s="12"/>
      <c r="J109" s="12"/>
      <c r="K109" s="12"/>
      <c r="L109" s="12"/>
      <c r="M109" s="67"/>
      <c r="N109" s="68"/>
      <c r="O109" s="2"/>
      <c r="P109" s="2"/>
      <c r="Q109" s="2"/>
    </row>
    <row r="110" spans="1:17" ht="15.75" customHeight="1" x14ac:dyDescent="0.25">
      <c r="A110" s="62"/>
      <c r="B110" s="56"/>
      <c r="C110" s="57"/>
      <c r="D110" s="67"/>
      <c r="E110" s="68"/>
      <c r="F110" s="12"/>
      <c r="G110" s="12"/>
      <c r="H110" s="12"/>
      <c r="I110" s="12"/>
      <c r="J110" s="12"/>
      <c r="K110" s="12"/>
      <c r="L110" s="12"/>
      <c r="M110" s="67"/>
      <c r="N110" s="68"/>
      <c r="O110" s="2"/>
      <c r="P110" s="2"/>
      <c r="Q110" s="2"/>
    </row>
    <row r="111" spans="1:17" x14ac:dyDescent="0.25">
      <c r="A111" s="62"/>
      <c r="B111" s="56"/>
      <c r="C111" s="57"/>
      <c r="D111" s="67"/>
      <c r="E111" s="68"/>
      <c r="F111" s="12"/>
      <c r="G111" s="12"/>
      <c r="H111" s="12"/>
      <c r="I111" s="12"/>
      <c r="J111" s="12"/>
      <c r="K111" s="12"/>
      <c r="L111" s="12"/>
      <c r="M111" s="67"/>
      <c r="N111" s="68"/>
      <c r="O111" s="2"/>
      <c r="P111" s="2"/>
      <c r="Q111" s="2"/>
    </row>
    <row r="112" spans="1:17" x14ac:dyDescent="0.25">
      <c r="A112" s="63"/>
      <c r="B112" s="58"/>
      <c r="C112" s="59"/>
      <c r="D112" s="67"/>
      <c r="E112" s="68"/>
      <c r="F112" s="12"/>
      <c r="G112" s="12"/>
      <c r="H112" s="12"/>
      <c r="I112" s="12"/>
      <c r="J112" s="12"/>
      <c r="K112" s="12"/>
      <c r="L112" s="12"/>
      <c r="M112" s="67"/>
      <c r="N112" s="68"/>
      <c r="O112" s="2"/>
      <c r="P112" s="2"/>
      <c r="Q112" s="2"/>
    </row>
    <row r="113" spans="1:17" x14ac:dyDescent="0.25">
      <c r="A113" s="67"/>
      <c r="B113" s="107"/>
      <c r="C113" s="107"/>
      <c r="D113" s="107"/>
      <c r="E113" s="68"/>
      <c r="F113" s="12"/>
      <c r="G113" s="12"/>
      <c r="H113" s="12"/>
      <c r="I113" s="12"/>
      <c r="J113" s="12"/>
      <c r="K113" s="12"/>
      <c r="L113" s="12"/>
      <c r="M113" s="67"/>
      <c r="N113" s="68"/>
      <c r="O113" s="2"/>
      <c r="P113" s="2"/>
      <c r="Q113" s="2"/>
    </row>
    <row r="114" spans="1:17" x14ac:dyDescent="0.25">
      <c r="A114" s="61">
        <v>14</v>
      </c>
      <c r="B114" s="54" t="s">
        <v>27</v>
      </c>
      <c r="C114" s="55"/>
      <c r="D114" s="67"/>
      <c r="E114" s="68"/>
      <c r="F114" s="12"/>
      <c r="G114" s="12"/>
      <c r="H114" s="12"/>
      <c r="I114" s="12"/>
      <c r="J114" s="12"/>
      <c r="K114" s="12"/>
      <c r="L114" s="12"/>
      <c r="M114" s="67"/>
      <c r="N114" s="68"/>
      <c r="O114" s="2"/>
      <c r="P114" s="2"/>
      <c r="Q114" s="2"/>
    </row>
    <row r="115" spans="1:17" x14ac:dyDescent="0.25">
      <c r="A115" s="62"/>
      <c r="B115" s="56"/>
      <c r="C115" s="57"/>
      <c r="D115" s="67"/>
      <c r="E115" s="68"/>
      <c r="F115" s="12"/>
      <c r="G115" s="12"/>
      <c r="H115" s="12"/>
      <c r="I115" s="12"/>
      <c r="J115" s="12"/>
      <c r="K115" s="12"/>
      <c r="L115" s="12"/>
      <c r="M115" s="67"/>
      <c r="N115" s="68"/>
      <c r="O115" s="2"/>
      <c r="P115" s="2"/>
      <c r="Q115" s="2"/>
    </row>
    <row r="116" spans="1:17" ht="15.75" customHeight="1" x14ac:dyDescent="0.25">
      <c r="A116" s="62"/>
      <c r="B116" s="56"/>
      <c r="C116" s="57"/>
      <c r="D116" s="67"/>
      <c r="E116" s="68"/>
      <c r="F116" s="12"/>
      <c r="G116" s="12"/>
      <c r="H116" s="12"/>
      <c r="I116" s="12"/>
      <c r="J116" s="12"/>
      <c r="K116" s="12"/>
      <c r="L116" s="12"/>
      <c r="M116" s="67"/>
      <c r="N116" s="68"/>
      <c r="O116" s="2"/>
      <c r="P116" s="2"/>
      <c r="Q116" s="2"/>
    </row>
    <row r="117" spans="1:17" x14ac:dyDescent="0.25">
      <c r="A117" s="62"/>
      <c r="B117" s="56"/>
      <c r="C117" s="57"/>
      <c r="D117" s="67"/>
      <c r="E117" s="68"/>
      <c r="F117" s="12"/>
      <c r="G117" s="12"/>
      <c r="H117" s="12"/>
      <c r="I117" s="12"/>
      <c r="J117" s="12"/>
      <c r="K117" s="12"/>
      <c r="L117" s="12"/>
      <c r="M117" s="67"/>
      <c r="N117" s="68"/>
      <c r="O117" s="2"/>
      <c r="P117" s="2"/>
      <c r="Q117" s="2"/>
    </row>
    <row r="118" spans="1:17" x14ac:dyDescent="0.25">
      <c r="A118" s="62"/>
      <c r="B118" s="56"/>
      <c r="C118" s="57"/>
      <c r="D118" s="67"/>
      <c r="E118" s="68"/>
      <c r="F118" s="12"/>
      <c r="G118" s="12"/>
      <c r="H118" s="12"/>
      <c r="I118" s="12"/>
      <c r="J118" s="12"/>
      <c r="K118" s="12"/>
      <c r="L118" s="12"/>
      <c r="M118" s="67"/>
      <c r="N118" s="68"/>
      <c r="O118" s="2"/>
      <c r="P118" s="2"/>
      <c r="Q118" s="2"/>
    </row>
    <row r="119" spans="1:17" x14ac:dyDescent="0.25">
      <c r="A119" s="63"/>
      <c r="B119" s="58"/>
      <c r="C119" s="59"/>
      <c r="D119" s="67"/>
      <c r="E119" s="68"/>
      <c r="F119" s="12"/>
      <c r="G119" s="12"/>
      <c r="H119" s="12"/>
      <c r="I119" s="12"/>
      <c r="J119" s="12"/>
      <c r="K119" s="12"/>
      <c r="L119" s="12"/>
      <c r="M119" s="67"/>
      <c r="N119" s="68"/>
      <c r="O119" s="2"/>
      <c r="P119" s="2"/>
      <c r="Q119" s="2"/>
    </row>
    <row r="120" spans="1:17" x14ac:dyDescent="0.25">
      <c r="A120" s="67"/>
      <c r="B120" s="107"/>
      <c r="C120" s="107"/>
      <c r="D120" s="107"/>
      <c r="E120" s="68"/>
      <c r="F120" s="12"/>
      <c r="G120" s="12"/>
      <c r="H120" s="12"/>
      <c r="I120" s="12"/>
      <c r="J120" s="12"/>
      <c r="K120" s="12"/>
      <c r="L120" s="12"/>
      <c r="M120" s="67"/>
      <c r="N120" s="68"/>
      <c r="O120" s="2"/>
      <c r="P120" s="2"/>
      <c r="Q120" s="2"/>
    </row>
    <row r="121" spans="1:17" x14ac:dyDescent="0.25">
      <c r="A121" s="61">
        <v>15</v>
      </c>
      <c r="B121" s="54" t="s">
        <v>28</v>
      </c>
      <c r="C121" s="55"/>
      <c r="D121" s="67"/>
      <c r="E121" s="68"/>
      <c r="F121" s="12"/>
      <c r="G121" s="12"/>
      <c r="H121" s="12"/>
      <c r="I121" s="12"/>
      <c r="J121" s="12"/>
      <c r="K121" s="12"/>
      <c r="L121" s="12"/>
      <c r="M121" s="67"/>
      <c r="N121" s="68"/>
      <c r="O121" s="2"/>
      <c r="P121" s="2"/>
      <c r="Q121" s="2"/>
    </row>
    <row r="122" spans="1:17" x14ac:dyDescent="0.25">
      <c r="A122" s="62"/>
      <c r="B122" s="56"/>
      <c r="C122" s="57"/>
      <c r="D122" s="67"/>
      <c r="E122" s="68"/>
      <c r="F122" s="12"/>
      <c r="G122" s="12"/>
      <c r="H122" s="12"/>
      <c r="I122" s="12"/>
      <c r="J122" s="12"/>
      <c r="K122" s="12"/>
      <c r="L122" s="12"/>
      <c r="M122" s="67"/>
      <c r="N122" s="68"/>
      <c r="O122" s="2"/>
      <c r="P122" s="2"/>
      <c r="Q122" s="2"/>
    </row>
    <row r="123" spans="1:17" x14ac:dyDescent="0.25">
      <c r="A123" s="62"/>
      <c r="B123" s="56"/>
      <c r="C123" s="57"/>
      <c r="D123" s="67"/>
      <c r="E123" s="68"/>
      <c r="F123" s="12"/>
      <c r="G123" s="12"/>
      <c r="H123" s="12"/>
      <c r="I123" s="12"/>
      <c r="J123" s="12"/>
      <c r="K123" s="12"/>
      <c r="L123" s="12"/>
      <c r="M123" s="67"/>
      <c r="N123" s="68"/>
      <c r="O123" s="2"/>
      <c r="P123" s="2"/>
      <c r="Q123" s="2"/>
    </row>
    <row r="124" spans="1:17" x14ac:dyDescent="0.25">
      <c r="A124" s="62"/>
      <c r="B124" s="56"/>
      <c r="C124" s="57"/>
      <c r="D124" s="67"/>
      <c r="E124" s="68"/>
      <c r="F124" s="12"/>
      <c r="G124" s="12"/>
      <c r="H124" s="12"/>
      <c r="I124" s="12"/>
      <c r="J124" s="12"/>
      <c r="K124" s="12"/>
      <c r="L124" s="12"/>
      <c r="M124" s="67"/>
      <c r="N124" s="68"/>
      <c r="O124" s="2"/>
      <c r="P124" s="2"/>
      <c r="Q124" s="2"/>
    </row>
    <row r="125" spans="1:17" x14ac:dyDescent="0.25">
      <c r="A125" s="62"/>
      <c r="B125" s="56"/>
      <c r="C125" s="57"/>
      <c r="D125" s="67"/>
      <c r="E125" s="68"/>
      <c r="F125" s="12"/>
      <c r="G125" s="12"/>
      <c r="H125" s="12"/>
      <c r="I125" s="12"/>
      <c r="J125" s="12"/>
      <c r="K125" s="12"/>
      <c r="L125" s="12"/>
      <c r="M125" s="67"/>
      <c r="N125" s="68"/>
      <c r="O125" s="2"/>
      <c r="P125" s="2"/>
      <c r="Q125" s="2"/>
    </row>
    <row r="126" spans="1:17" x14ac:dyDescent="0.25">
      <c r="A126" s="63"/>
      <c r="B126" s="58"/>
      <c r="C126" s="59"/>
      <c r="D126" s="67"/>
      <c r="E126" s="68"/>
      <c r="F126" s="12"/>
      <c r="G126" s="12"/>
      <c r="H126" s="12"/>
      <c r="I126" s="12"/>
      <c r="J126" s="12"/>
      <c r="K126" s="12"/>
      <c r="L126" s="12"/>
      <c r="M126" s="67"/>
      <c r="N126" s="68"/>
      <c r="O126" s="2"/>
      <c r="P126" s="2"/>
      <c r="Q126" s="2"/>
    </row>
    <row r="127" spans="1:17" x14ac:dyDescent="0.25">
      <c r="A127" s="67"/>
      <c r="B127" s="107"/>
      <c r="C127" s="107"/>
      <c r="D127" s="107"/>
      <c r="E127" s="68"/>
      <c r="F127" s="12"/>
      <c r="G127" s="12"/>
      <c r="H127" s="12"/>
      <c r="I127" s="12"/>
      <c r="J127" s="12"/>
      <c r="K127" s="12"/>
      <c r="L127" s="12"/>
      <c r="M127" s="67"/>
      <c r="N127" s="68"/>
      <c r="O127" s="2"/>
      <c r="P127" s="2"/>
      <c r="Q127" s="2"/>
    </row>
    <row r="128" spans="1:17" x14ac:dyDescent="0.25">
      <c r="A128" s="61">
        <v>16</v>
      </c>
      <c r="B128" s="54" t="s">
        <v>29</v>
      </c>
      <c r="C128" s="55"/>
      <c r="D128" s="67"/>
      <c r="E128" s="68"/>
      <c r="F128" s="12"/>
      <c r="G128" s="12"/>
      <c r="H128" s="12"/>
      <c r="I128" s="12"/>
      <c r="J128" s="12"/>
      <c r="K128" s="12"/>
      <c r="L128" s="12"/>
      <c r="M128" s="67"/>
      <c r="N128" s="68"/>
      <c r="O128" s="2"/>
      <c r="P128" s="2"/>
      <c r="Q128" s="2"/>
    </row>
    <row r="129" spans="1:17" x14ac:dyDescent="0.25">
      <c r="A129" s="62"/>
      <c r="B129" s="56"/>
      <c r="C129" s="57"/>
      <c r="D129" s="67"/>
      <c r="E129" s="68"/>
      <c r="F129" s="12"/>
      <c r="G129" s="12"/>
      <c r="H129" s="12"/>
      <c r="I129" s="12"/>
      <c r="J129" s="12"/>
      <c r="K129" s="12"/>
      <c r="L129" s="12"/>
      <c r="M129" s="67"/>
      <c r="N129" s="68"/>
      <c r="O129" s="2"/>
      <c r="P129" s="2"/>
      <c r="Q129" s="2"/>
    </row>
    <row r="130" spans="1:17" x14ac:dyDescent="0.25">
      <c r="A130" s="62"/>
      <c r="B130" s="56"/>
      <c r="C130" s="57"/>
      <c r="D130" s="67"/>
      <c r="E130" s="68"/>
      <c r="F130" s="12"/>
      <c r="G130" s="12"/>
      <c r="H130" s="12"/>
      <c r="I130" s="12"/>
      <c r="J130" s="12"/>
      <c r="K130" s="12"/>
      <c r="L130" s="12"/>
      <c r="M130" s="67"/>
      <c r="N130" s="68"/>
      <c r="O130" s="2"/>
      <c r="P130" s="2"/>
      <c r="Q130" s="2"/>
    </row>
    <row r="131" spans="1:17" x14ac:dyDescent="0.25">
      <c r="A131" s="62"/>
      <c r="B131" s="56"/>
      <c r="C131" s="57"/>
      <c r="D131" s="67"/>
      <c r="E131" s="68"/>
      <c r="F131" s="12"/>
      <c r="G131" s="12"/>
      <c r="H131" s="12"/>
      <c r="I131" s="12"/>
      <c r="J131" s="12"/>
      <c r="K131" s="12"/>
      <c r="L131" s="12"/>
      <c r="M131" s="67"/>
      <c r="N131" s="68"/>
      <c r="O131" s="2"/>
      <c r="P131" s="2"/>
      <c r="Q131" s="2"/>
    </row>
    <row r="132" spans="1:17" x14ac:dyDescent="0.25">
      <c r="A132" s="62"/>
      <c r="B132" s="56"/>
      <c r="C132" s="57"/>
      <c r="D132" s="67"/>
      <c r="E132" s="68"/>
      <c r="F132" s="12"/>
      <c r="G132" s="12"/>
      <c r="H132" s="12"/>
      <c r="I132" s="12"/>
      <c r="J132" s="12"/>
      <c r="K132" s="12"/>
      <c r="L132" s="12"/>
      <c r="M132" s="67"/>
      <c r="N132" s="68"/>
      <c r="O132" s="2"/>
      <c r="P132" s="2"/>
      <c r="Q132" s="2"/>
    </row>
    <row r="133" spans="1:17" x14ac:dyDescent="0.25">
      <c r="A133" s="63"/>
      <c r="B133" s="58"/>
      <c r="C133" s="59"/>
      <c r="D133" s="67"/>
      <c r="E133" s="68"/>
      <c r="F133" s="12"/>
      <c r="G133" s="12"/>
      <c r="H133" s="12"/>
      <c r="I133" s="12"/>
      <c r="J133" s="12"/>
      <c r="K133" s="12"/>
      <c r="L133" s="12"/>
      <c r="M133" s="67"/>
      <c r="N133" s="68"/>
      <c r="O133" s="2"/>
      <c r="P133" s="2"/>
      <c r="Q133" s="2"/>
    </row>
    <row r="134" spans="1:17" x14ac:dyDescent="0.25">
      <c r="A134" s="67"/>
      <c r="B134" s="107"/>
      <c r="C134" s="107"/>
      <c r="D134" s="107"/>
      <c r="E134" s="68"/>
    </row>
  </sheetData>
  <mergeCells count="265">
    <mergeCell ref="M129:N129"/>
    <mergeCell ref="M130:N130"/>
    <mergeCell ref="M131:N131"/>
    <mergeCell ref="M132:N132"/>
    <mergeCell ref="M133:N133"/>
    <mergeCell ref="M123:N123"/>
    <mergeCell ref="M124:N124"/>
    <mergeCell ref="M125:N125"/>
    <mergeCell ref="M126:N126"/>
    <mergeCell ref="M127:N127"/>
    <mergeCell ref="M128:N128"/>
    <mergeCell ref="M117:N117"/>
    <mergeCell ref="M118:N118"/>
    <mergeCell ref="M119:N119"/>
    <mergeCell ref="M120:N120"/>
    <mergeCell ref="M121:N121"/>
    <mergeCell ref="M122:N122"/>
    <mergeCell ref="M111:N111"/>
    <mergeCell ref="M112:N112"/>
    <mergeCell ref="M113:N113"/>
    <mergeCell ref="M114:N114"/>
    <mergeCell ref="M115:N115"/>
    <mergeCell ref="M116:N116"/>
    <mergeCell ref="M105:N105"/>
    <mergeCell ref="M106:N106"/>
    <mergeCell ref="M107:N107"/>
    <mergeCell ref="M108:N108"/>
    <mergeCell ref="M109:N109"/>
    <mergeCell ref="M110:N110"/>
    <mergeCell ref="M99:N99"/>
    <mergeCell ref="M100:N100"/>
    <mergeCell ref="M101:N101"/>
    <mergeCell ref="M102:N102"/>
    <mergeCell ref="M103:N103"/>
    <mergeCell ref="M104:N104"/>
    <mergeCell ref="M88:N88"/>
    <mergeCell ref="M89:N89"/>
    <mergeCell ref="M90:N90"/>
    <mergeCell ref="M91:N91"/>
    <mergeCell ref="M92:N92"/>
    <mergeCell ref="M93:N93"/>
    <mergeCell ref="M82:N82"/>
    <mergeCell ref="M83:N83"/>
    <mergeCell ref="M84:N84"/>
    <mergeCell ref="M85:N85"/>
    <mergeCell ref="M86:N86"/>
    <mergeCell ref="M87:N87"/>
    <mergeCell ref="M76:N76"/>
    <mergeCell ref="M77:N77"/>
    <mergeCell ref="M78:N78"/>
    <mergeCell ref="M79:N79"/>
    <mergeCell ref="M80:N80"/>
    <mergeCell ref="M81:N81"/>
    <mergeCell ref="M70:N70"/>
    <mergeCell ref="M71:N71"/>
    <mergeCell ref="M72:N72"/>
    <mergeCell ref="M73:N73"/>
    <mergeCell ref="M74:N74"/>
    <mergeCell ref="M75:N75"/>
    <mergeCell ref="M59:N59"/>
    <mergeCell ref="M60:N60"/>
    <mergeCell ref="M66:N66"/>
    <mergeCell ref="M67:N67"/>
    <mergeCell ref="M68:N68"/>
    <mergeCell ref="M69:N69"/>
    <mergeCell ref="M53:N53"/>
    <mergeCell ref="M54:N54"/>
    <mergeCell ref="M55:N55"/>
    <mergeCell ref="M56:N56"/>
    <mergeCell ref="M57:N57"/>
    <mergeCell ref="M58:N5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40:N40"/>
    <mergeCell ref="M25:N25"/>
    <mergeCell ref="M32:N32"/>
    <mergeCell ref="M27:N27"/>
    <mergeCell ref="M26:N26"/>
    <mergeCell ref="M33:N33"/>
    <mergeCell ref="M34:N34"/>
    <mergeCell ref="M47:N47"/>
    <mergeCell ref="M48:N48"/>
    <mergeCell ref="M14:N14"/>
    <mergeCell ref="M15:N15"/>
    <mergeCell ref="M16:N16"/>
    <mergeCell ref="M17:N17"/>
    <mergeCell ref="M18:N18"/>
    <mergeCell ref="M35:N35"/>
    <mergeCell ref="M36:N36"/>
    <mergeCell ref="M39:N39"/>
    <mergeCell ref="M38:N38"/>
    <mergeCell ref="M37:N37"/>
    <mergeCell ref="M12:N12"/>
    <mergeCell ref="A134:E134"/>
    <mergeCell ref="A128:A133"/>
    <mergeCell ref="B128:C133"/>
    <mergeCell ref="D128:E128"/>
    <mergeCell ref="D129:E129"/>
    <mergeCell ref="D130:E130"/>
    <mergeCell ref="D131:E131"/>
    <mergeCell ref="D132:E132"/>
    <mergeCell ref="D133:E133"/>
    <mergeCell ref="A127:E127"/>
    <mergeCell ref="A120:E120"/>
    <mergeCell ref="A121:A126"/>
    <mergeCell ref="B121:C126"/>
    <mergeCell ref="D121:E121"/>
    <mergeCell ref="D122:E122"/>
    <mergeCell ref="D123:E123"/>
    <mergeCell ref="M19:N19"/>
    <mergeCell ref="M20:N20"/>
    <mergeCell ref="M21:N21"/>
    <mergeCell ref="M22:N22"/>
    <mergeCell ref="M23:N23"/>
    <mergeCell ref="M24:N24"/>
    <mergeCell ref="M13:N13"/>
    <mergeCell ref="D124:E124"/>
    <mergeCell ref="D125:E125"/>
    <mergeCell ref="D126:E126"/>
    <mergeCell ref="A113:E113"/>
    <mergeCell ref="A114:A119"/>
    <mergeCell ref="B114:C119"/>
    <mergeCell ref="D114:E114"/>
    <mergeCell ref="D115:E115"/>
    <mergeCell ref="D116:E116"/>
    <mergeCell ref="D117:E117"/>
    <mergeCell ref="D118:E118"/>
    <mergeCell ref="D119:E119"/>
    <mergeCell ref="A106:E106"/>
    <mergeCell ref="A107:A112"/>
    <mergeCell ref="B107:C112"/>
    <mergeCell ref="D107:E107"/>
    <mergeCell ref="D108:E108"/>
    <mergeCell ref="D109:E109"/>
    <mergeCell ref="D110:E110"/>
    <mergeCell ref="D111:E111"/>
    <mergeCell ref="D112:E112"/>
    <mergeCell ref="A100:A105"/>
    <mergeCell ref="B100:C105"/>
    <mergeCell ref="D100:E100"/>
    <mergeCell ref="D101:E101"/>
    <mergeCell ref="D102:E102"/>
    <mergeCell ref="D103:E103"/>
    <mergeCell ref="D104:E104"/>
    <mergeCell ref="D105:E105"/>
    <mergeCell ref="A99:E99"/>
    <mergeCell ref="A87:E87"/>
    <mergeCell ref="A88:A93"/>
    <mergeCell ref="B88:C93"/>
    <mergeCell ref="D88:E88"/>
    <mergeCell ref="D89:E89"/>
    <mergeCell ref="D90:E90"/>
    <mergeCell ref="D91:E91"/>
    <mergeCell ref="D92:E92"/>
    <mergeCell ref="D93:E93"/>
    <mergeCell ref="A80:E80"/>
    <mergeCell ref="A81:A86"/>
    <mergeCell ref="B81:C86"/>
    <mergeCell ref="D81:E81"/>
    <mergeCell ref="D82:E82"/>
    <mergeCell ref="D83:E83"/>
    <mergeCell ref="D84:E84"/>
    <mergeCell ref="D85:E85"/>
    <mergeCell ref="D86:E86"/>
    <mergeCell ref="A73:E73"/>
    <mergeCell ref="A74:A79"/>
    <mergeCell ref="B74:C79"/>
    <mergeCell ref="D74:E74"/>
    <mergeCell ref="D75:E75"/>
    <mergeCell ref="D76:E76"/>
    <mergeCell ref="D77:E77"/>
    <mergeCell ref="D78:E78"/>
    <mergeCell ref="D79:E79"/>
    <mergeCell ref="A67:A72"/>
    <mergeCell ref="B67:C72"/>
    <mergeCell ref="D67:E67"/>
    <mergeCell ref="D68:E68"/>
    <mergeCell ref="D69:E69"/>
    <mergeCell ref="D70:E70"/>
    <mergeCell ref="D71:E71"/>
    <mergeCell ref="D72:E72"/>
    <mergeCell ref="A66:E66"/>
    <mergeCell ref="A54:E54"/>
    <mergeCell ref="A55:A60"/>
    <mergeCell ref="B55:C60"/>
    <mergeCell ref="D55:E55"/>
    <mergeCell ref="D56:E56"/>
    <mergeCell ref="D57:E57"/>
    <mergeCell ref="D58:E58"/>
    <mergeCell ref="D59:E59"/>
    <mergeCell ref="D60:E60"/>
    <mergeCell ref="A47:E47"/>
    <mergeCell ref="A48:A53"/>
    <mergeCell ref="B48:C53"/>
    <mergeCell ref="D48:E48"/>
    <mergeCell ref="D49:E49"/>
    <mergeCell ref="D50:E50"/>
    <mergeCell ref="D51:E51"/>
    <mergeCell ref="D52:E52"/>
    <mergeCell ref="D53:E53"/>
    <mergeCell ref="A40:E40"/>
    <mergeCell ref="A41:A46"/>
    <mergeCell ref="B41:C46"/>
    <mergeCell ref="D41:E41"/>
    <mergeCell ref="D42:E42"/>
    <mergeCell ref="D43:E43"/>
    <mergeCell ref="D44:E44"/>
    <mergeCell ref="D45:E45"/>
    <mergeCell ref="D46:E46"/>
    <mergeCell ref="A22:A27"/>
    <mergeCell ref="B22:C27"/>
    <mergeCell ref="D22:E22"/>
    <mergeCell ref="D23:E23"/>
    <mergeCell ref="D24:E24"/>
    <mergeCell ref="D25:E25"/>
    <mergeCell ref="D26:E26"/>
    <mergeCell ref="D27:E27"/>
    <mergeCell ref="A34:A39"/>
    <mergeCell ref="B34:C39"/>
    <mergeCell ref="D34:E34"/>
    <mergeCell ref="D35:E35"/>
    <mergeCell ref="D36:E36"/>
    <mergeCell ref="D37:E37"/>
    <mergeCell ref="D38:E38"/>
    <mergeCell ref="D39:E39"/>
    <mergeCell ref="A33:E33"/>
    <mergeCell ref="D12:E12"/>
    <mergeCell ref="D13:E13"/>
    <mergeCell ref="A14:E14"/>
    <mergeCell ref="A15:A20"/>
    <mergeCell ref="B15:C20"/>
    <mergeCell ref="D15:E15"/>
    <mergeCell ref="D16:E16"/>
    <mergeCell ref="D17:E17"/>
    <mergeCell ref="D18:E18"/>
    <mergeCell ref="A8:A13"/>
    <mergeCell ref="B8:C13"/>
    <mergeCell ref="D8:E8"/>
    <mergeCell ref="D9:E9"/>
    <mergeCell ref="D10:E10"/>
    <mergeCell ref="D19:E19"/>
    <mergeCell ref="D20:E20"/>
    <mergeCell ref="P4:P7"/>
    <mergeCell ref="Q4:Q7"/>
    <mergeCell ref="A6:A7"/>
    <mergeCell ref="A4:A5"/>
    <mergeCell ref="B4:C7"/>
    <mergeCell ref="D4:E7"/>
    <mergeCell ref="F4:L6"/>
    <mergeCell ref="A1:Q3"/>
    <mergeCell ref="D11:E11"/>
    <mergeCell ref="M4:N7"/>
    <mergeCell ref="O4:O7"/>
    <mergeCell ref="M8:N8"/>
    <mergeCell ref="M9:N9"/>
    <mergeCell ref="M10:N10"/>
    <mergeCell ref="M11:N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opLeftCell="A49" zoomScaleNormal="100" workbookViewId="0">
      <selection activeCell="D53" sqref="D53:E56"/>
    </sheetView>
  </sheetViews>
  <sheetFormatPr defaultRowHeight="15" x14ac:dyDescent="0.25"/>
  <cols>
    <col min="1" max="1" width="4.42578125" customWidth="1"/>
    <col min="2" max="2" width="6.140625" customWidth="1"/>
    <col min="3" max="3" width="4.85546875" customWidth="1"/>
    <col min="4" max="4" width="9" customWidth="1"/>
    <col min="5" max="5" width="7.5703125" customWidth="1"/>
    <col min="6" max="6" width="6.85546875" customWidth="1"/>
    <col min="7" max="7" width="6.7109375" customWidth="1"/>
  </cols>
  <sheetData>
    <row r="1" spans="1:11" ht="15" customHeight="1" x14ac:dyDescent="0.25">
      <c r="A1" s="46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2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customHeight="1" x14ac:dyDescent="0.25">
      <c r="A4" s="47" t="s">
        <v>5</v>
      </c>
      <c r="B4" s="54" t="s">
        <v>7</v>
      </c>
      <c r="C4" s="55"/>
      <c r="D4" s="54" t="s">
        <v>17</v>
      </c>
      <c r="E4" s="55"/>
      <c r="F4" s="49" t="s">
        <v>0</v>
      </c>
      <c r="G4" s="49"/>
      <c r="H4" s="47" t="s">
        <v>4</v>
      </c>
    </row>
    <row r="5" spans="1:11" ht="18.75" customHeight="1" x14ac:dyDescent="0.25">
      <c r="A5" s="47"/>
      <c r="B5" s="56"/>
      <c r="C5" s="57"/>
      <c r="D5" s="56"/>
      <c r="E5" s="57"/>
      <c r="F5" s="49"/>
      <c r="G5" s="49"/>
      <c r="H5" s="47"/>
    </row>
    <row r="6" spans="1:11" x14ac:dyDescent="0.25">
      <c r="A6" s="47"/>
      <c r="B6" s="56"/>
      <c r="C6" s="57"/>
      <c r="D6" s="56"/>
      <c r="E6" s="57"/>
      <c r="F6" s="49"/>
      <c r="G6" s="49"/>
      <c r="H6" s="47"/>
    </row>
    <row r="7" spans="1:11" ht="15" customHeight="1" x14ac:dyDescent="0.25">
      <c r="A7" s="47" t="s">
        <v>6</v>
      </c>
      <c r="B7" s="56"/>
      <c r="C7" s="57"/>
      <c r="D7" s="56"/>
      <c r="E7" s="57"/>
      <c r="F7" s="54" t="s">
        <v>34</v>
      </c>
      <c r="G7" s="55"/>
      <c r="H7" s="47"/>
    </row>
    <row r="8" spans="1:11" x14ac:dyDescent="0.25">
      <c r="A8" s="47"/>
      <c r="B8" s="58"/>
      <c r="C8" s="59"/>
      <c r="D8" s="58"/>
      <c r="E8" s="59"/>
      <c r="F8" s="58"/>
      <c r="G8" s="59"/>
      <c r="H8" s="47"/>
    </row>
    <row r="9" spans="1:11" ht="15.75" customHeight="1" x14ac:dyDescent="0.25">
      <c r="A9" s="61">
        <v>1</v>
      </c>
      <c r="B9" s="54" t="s">
        <v>13</v>
      </c>
      <c r="C9" s="55"/>
      <c r="D9" s="67" t="s">
        <v>45</v>
      </c>
      <c r="E9" s="68"/>
      <c r="F9" s="67">
        <v>19</v>
      </c>
      <c r="G9" s="68"/>
      <c r="H9" s="2"/>
    </row>
    <row r="10" spans="1:11" x14ac:dyDescent="0.25">
      <c r="A10" s="62"/>
      <c r="B10" s="56"/>
      <c r="C10" s="57"/>
      <c r="D10" s="67" t="s">
        <v>46</v>
      </c>
      <c r="E10" s="68"/>
      <c r="F10" s="67">
        <v>33</v>
      </c>
      <c r="G10" s="68"/>
      <c r="H10" s="2"/>
    </row>
    <row r="11" spans="1:11" x14ac:dyDescent="0.25">
      <c r="A11" s="62"/>
      <c r="B11" s="56"/>
      <c r="C11" s="57"/>
      <c r="D11" s="67" t="s">
        <v>47</v>
      </c>
      <c r="E11" s="68"/>
      <c r="F11" s="67">
        <v>33</v>
      </c>
      <c r="G11" s="68"/>
      <c r="H11" s="2"/>
    </row>
    <row r="12" spans="1:11" x14ac:dyDescent="0.25">
      <c r="A12" s="62"/>
      <c r="B12" s="56"/>
      <c r="C12" s="57"/>
      <c r="D12" s="67" t="s">
        <v>117</v>
      </c>
      <c r="E12" s="68"/>
      <c r="F12" s="67">
        <v>32</v>
      </c>
      <c r="G12" s="68"/>
      <c r="H12" s="2"/>
    </row>
    <row r="13" spans="1:11" x14ac:dyDescent="0.25">
      <c r="A13" s="62"/>
      <c r="B13" s="56"/>
      <c r="C13" s="57"/>
      <c r="D13" s="108" t="s">
        <v>48</v>
      </c>
      <c r="E13" s="109"/>
      <c r="F13" s="67">
        <v>19</v>
      </c>
      <c r="G13" s="68"/>
      <c r="H13" s="2"/>
    </row>
    <row r="14" spans="1:11" x14ac:dyDescent="0.25">
      <c r="A14" s="63"/>
      <c r="B14" s="58"/>
      <c r="C14" s="59"/>
      <c r="D14" s="108" t="s">
        <v>49</v>
      </c>
      <c r="E14" s="109"/>
      <c r="F14" s="67">
        <v>0</v>
      </c>
      <c r="G14" s="68"/>
      <c r="H14" s="2"/>
    </row>
    <row r="15" spans="1:11" x14ac:dyDescent="0.25">
      <c r="A15" s="67"/>
      <c r="B15" s="107"/>
      <c r="C15" s="107"/>
      <c r="D15" s="107"/>
      <c r="E15" s="68"/>
      <c r="F15" s="67">
        <f>SUM(F9:G14)</f>
        <v>136</v>
      </c>
      <c r="G15" s="68"/>
      <c r="H15" s="2">
        <v>11</v>
      </c>
    </row>
    <row r="16" spans="1:11" x14ac:dyDescent="0.25">
      <c r="A16" s="50">
        <v>2</v>
      </c>
      <c r="B16" s="54" t="s">
        <v>14</v>
      </c>
      <c r="C16" s="55"/>
      <c r="D16" s="67" t="s">
        <v>143</v>
      </c>
      <c r="E16" s="68"/>
      <c r="F16" s="67">
        <v>24</v>
      </c>
      <c r="G16" s="68"/>
      <c r="H16" s="2"/>
    </row>
    <row r="17" spans="1:8" x14ac:dyDescent="0.25">
      <c r="A17" s="76"/>
      <c r="B17" s="56"/>
      <c r="C17" s="57"/>
      <c r="D17" s="67" t="s">
        <v>144</v>
      </c>
      <c r="E17" s="68"/>
      <c r="F17" s="67">
        <v>16</v>
      </c>
      <c r="G17" s="68"/>
      <c r="H17" s="2"/>
    </row>
    <row r="18" spans="1:8" x14ac:dyDescent="0.25">
      <c r="A18" s="76"/>
      <c r="B18" s="56"/>
      <c r="C18" s="57"/>
      <c r="D18" s="67" t="s">
        <v>145</v>
      </c>
      <c r="E18" s="68"/>
      <c r="F18" s="67">
        <v>24</v>
      </c>
      <c r="G18" s="68"/>
      <c r="H18" s="2"/>
    </row>
    <row r="19" spans="1:8" x14ac:dyDescent="0.25">
      <c r="A19" s="76"/>
      <c r="B19" s="56"/>
      <c r="C19" s="57"/>
      <c r="D19" s="67" t="s">
        <v>146</v>
      </c>
      <c r="E19" s="68"/>
      <c r="F19" s="67">
        <v>24</v>
      </c>
      <c r="G19" s="68"/>
      <c r="H19" s="2"/>
    </row>
    <row r="20" spans="1:8" ht="15.75" customHeight="1" x14ac:dyDescent="0.25">
      <c r="A20" s="76"/>
      <c r="B20" s="56"/>
      <c r="C20" s="57"/>
      <c r="D20" s="108" t="s">
        <v>142</v>
      </c>
      <c r="E20" s="109"/>
      <c r="F20" s="67">
        <v>17</v>
      </c>
      <c r="G20" s="68"/>
      <c r="H20" s="2"/>
    </row>
    <row r="21" spans="1:8" x14ac:dyDescent="0.25">
      <c r="A21" s="51"/>
      <c r="B21" s="58"/>
      <c r="C21" s="59"/>
      <c r="D21" s="108" t="s">
        <v>147</v>
      </c>
      <c r="E21" s="109"/>
      <c r="F21" s="67">
        <v>11</v>
      </c>
      <c r="G21" s="68"/>
      <c r="H21" s="2"/>
    </row>
    <row r="22" spans="1:8" x14ac:dyDescent="0.25">
      <c r="A22" s="5"/>
      <c r="B22" s="6"/>
      <c r="C22" s="6"/>
      <c r="D22" s="6"/>
      <c r="E22" s="7"/>
      <c r="F22" s="67">
        <f>SUM(F16:G21)</f>
        <v>116</v>
      </c>
      <c r="G22" s="68"/>
      <c r="H22" s="2">
        <v>14</v>
      </c>
    </row>
    <row r="23" spans="1:8" x14ac:dyDescent="0.25">
      <c r="A23" s="61">
        <v>3</v>
      </c>
      <c r="B23" s="54" t="s">
        <v>15</v>
      </c>
      <c r="C23" s="55"/>
      <c r="D23" s="110" t="s">
        <v>50</v>
      </c>
      <c r="E23" s="111"/>
      <c r="F23" s="110">
        <v>42</v>
      </c>
      <c r="G23" s="111"/>
      <c r="H23" s="29">
        <v>3</v>
      </c>
    </row>
    <row r="24" spans="1:8" x14ac:dyDescent="0.25">
      <c r="A24" s="62"/>
      <c r="B24" s="56"/>
      <c r="C24" s="57"/>
      <c r="D24" s="67" t="s">
        <v>51</v>
      </c>
      <c r="E24" s="68"/>
      <c r="F24" s="67">
        <v>40</v>
      </c>
      <c r="G24" s="68"/>
      <c r="H24" s="2"/>
    </row>
    <row r="25" spans="1:8" x14ac:dyDescent="0.25">
      <c r="A25" s="62"/>
      <c r="B25" s="56"/>
      <c r="C25" s="57"/>
      <c r="D25" s="67" t="s">
        <v>52</v>
      </c>
      <c r="E25" s="68"/>
      <c r="F25" s="67">
        <v>20</v>
      </c>
      <c r="G25" s="68"/>
      <c r="H25" s="2"/>
    </row>
    <row r="26" spans="1:8" ht="15.75" customHeight="1" x14ac:dyDescent="0.25">
      <c r="A26" s="62"/>
      <c r="B26" s="56"/>
      <c r="C26" s="57"/>
      <c r="D26" s="110" t="s">
        <v>139</v>
      </c>
      <c r="E26" s="111"/>
      <c r="F26" s="110">
        <v>43</v>
      </c>
      <c r="G26" s="111"/>
      <c r="H26" s="29">
        <v>1</v>
      </c>
    </row>
    <row r="27" spans="1:8" x14ac:dyDescent="0.25">
      <c r="A27" s="62"/>
      <c r="B27" s="56"/>
      <c r="C27" s="57"/>
      <c r="D27" s="108" t="s">
        <v>53</v>
      </c>
      <c r="E27" s="109"/>
      <c r="F27" s="67">
        <v>8</v>
      </c>
      <c r="G27" s="68"/>
      <c r="H27" s="2"/>
    </row>
    <row r="28" spans="1:8" x14ac:dyDescent="0.25">
      <c r="A28" s="63"/>
      <c r="B28" s="58"/>
      <c r="C28" s="59"/>
      <c r="D28" s="108" t="s">
        <v>54</v>
      </c>
      <c r="E28" s="109"/>
      <c r="F28" s="67">
        <v>0</v>
      </c>
      <c r="G28" s="68"/>
      <c r="H28" s="2"/>
    </row>
    <row r="29" spans="1:8" x14ac:dyDescent="0.25">
      <c r="A29" s="67"/>
      <c r="B29" s="107"/>
      <c r="C29" s="107"/>
      <c r="D29" s="107"/>
      <c r="E29" s="68"/>
      <c r="F29" s="67">
        <f>SUM(F23:G28)</f>
        <v>153</v>
      </c>
      <c r="G29" s="68"/>
      <c r="H29" s="2">
        <v>8</v>
      </c>
    </row>
    <row r="30" spans="1:8" x14ac:dyDescent="0.25">
      <c r="A30" s="61">
        <v>4</v>
      </c>
      <c r="B30" s="54" t="s">
        <v>18</v>
      </c>
      <c r="C30" s="55"/>
      <c r="D30" s="86" t="s">
        <v>148</v>
      </c>
      <c r="E30" s="87"/>
      <c r="F30" s="67">
        <v>35</v>
      </c>
      <c r="G30" s="68"/>
      <c r="H30" s="2"/>
    </row>
    <row r="31" spans="1:8" x14ac:dyDescent="0.25">
      <c r="A31" s="62"/>
      <c r="B31" s="56"/>
      <c r="C31" s="57"/>
      <c r="D31" s="86" t="s">
        <v>63</v>
      </c>
      <c r="E31" s="87"/>
      <c r="F31" s="67">
        <v>27</v>
      </c>
      <c r="G31" s="68"/>
      <c r="H31" s="2"/>
    </row>
    <row r="32" spans="1:8" x14ac:dyDescent="0.25">
      <c r="A32" s="62"/>
      <c r="B32" s="56"/>
      <c r="C32" s="57"/>
      <c r="D32" s="86" t="s">
        <v>62</v>
      </c>
      <c r="E32" s="87"/>
      <c r="F32" s="67">
        <v>14</v>
      </c>
      <c r="G32" s="68"/>
      <c r="H32" s="2"/>
    </row>
    <row r="33" spans="1:8" x14ac:dyDescent="0.25">
      <c r="A33" s="62"/>
      <c r="B33" s="56"/>
      <c r="C33" s="57"/>
      <c r="D33" s="86" t="s">
        <v>61</v>
      </c>
      <c r="E33" s="87"/>
      <c r="F33" s="67">
        <v>39</v>
      </c>
      <c r="G33" s="68"/>
      <c r="H33" s="2"/>
    </row>
    <row r="34" spans="1:8" x14ac:dyDescent="0.25">
      <c r="A34" s="62"/>
      <c r="B34" s="56"/>
      <c r="C34" s="57"/>
      <c r="D34" s="108" t="s">
        <v>60</v>
      </c>
      <c r="E34" s="109"/>
      <c r="F34" s="67">
        <v>22</v>
      </c>
      <c r="G34" s="68"/>
      <c r="H34" s="2"/>
    </row>
    <row r="35" spans="1:8" x14ac:dyDescent="0.25">
      <c r="A35" s="63"/>
      <c r="B35" s="58"/>
      <c r="C35" s="59"/>
      <c r="D35" s="108" t="s">
        <v>59</v>
      </c>
      <c r="E35" s="109"/>
      <c r="F35" s="108">
        <v>38</v>
      </c>
      <c r="G35" s="109"/>
      <c r="H35" s="28">
        <v>2</v>
      </c>
    </row>
    <row r="36" spans="1:8" x14ac:dyDescent="0.25">
      <c r="A36" s="67"/>
      <c r="B36" s="107"/>
      <c r="C36" s="107"/>
      <c r="D36" s="107"/>
      <c r="E36" s="68"/>
      <c r="F36" s="67">
        <f>SUM(F30:G35)</f>
        <v>175</v>
      </c>
      <c r="G36" s="68"/>
      <c r="H36" s="2">
        <v>4</v>
      </c>
    </row>
    <row r="37" spans="1:8" x14ac:dyDescent="0.25">
      <c r="A37" s="61">
        <v>5</v>
      </c>
      <c r="B37" s="54" t="s">
        <v>19</v>
      </c>
      <c r="C37" s="55"/>
      <c r="D37" s="67" t="s">
        <v>64</v>
      </c>
      <c r="E37" s="68"/>
      <c r="F37" s="67">
        <v>28</v>
      </c>
      <c r="G37" s="68"/>
      <c r="H37" s="2"/>
    </row>
    <row r="38" spans="1:8" x14ac:dyDescent="0.25">
      <c r="A38" s="62"/>
      <c r="B38" s="56"/>
      <c r="C38" s="57"/>
      <c r="D38" s="67" t="s">
        <v>65</v>
      </c>
      <c r="E38" s="68"/>
      <c r="F38" s="67">
        <v>36</v>
      </c>
      <c r="G38" s="68"/>
      <c r="H38" s="2"/>
    </row>
    <row r="39" spans="1:8" x14ac:dyDescent="0.25">
      <c r="A39" s="62"/>
      <c r="B39" s="56"/>
      <c r="C39" s="57"/>
      <c r="D39" s="67" t="s">
        <v>66</v>
      </c>
      <c r="E39" s="68"/>
      <c r="F39" s="67">
        <v>36</v>
      </c>
      <c r="G39" s="68"/>
      <c r="H39" s="2"/>
    </row>
    <row r="40" spans="1:8" x14ac:dyDescent="0.25">
      <c r="A40" s="62"/>
      <c r="B40" s="56"/>
      <c r="C40" s="57"/>
      <c r="D40" s="67" t="s">
        <v>67</v>
      </c>
      <c r="E40" s="68"/>
      <c r="F40" s="67">
        <v>29</v>
      </c>
      <c r="G40" s="68"/>
      <c r="H40" s="2"/>
    </row>
    <row r="41" spans="1:8" ht="15.75" customHeight="1" x14ac:dyDescent="0.25">
      <c r="A41" s="62"/>
      <c r="B41" s="56"/>
      <c r="C41" s="57"/>
      <c r="D41" s="108" t="s">
        <v>68</v>
      </c>
      <c r="E41" s="109"/>
      <c r="F41" s="67">
        <v>0</v>
      </c>
      <c r="G41" s="68"/>
      <c r="H41" s="2"/>
    </row>
    <row r="42" spans="1:8" x14ac:dyDescent="0.25">
      <c r="A42" s="63"/>
      <c r="B42" s="58"/>
      <c r="C42" s="59"/>
      <c r="D42" s="108" t="s">
        <v>69</v>
      </c>
      <c r="E42" s="109"/>
      <c r="F42" s="67">
        <v>9</v>
      </c>
      <c r="G42" s="68"/>
      <c r="H42" s="2"/>
    </row>
    <row r="43" spans="1:8" x14ac:dyDescent="0.25">
      <c r="A43" s="67"/>
      <c r="B43" s="107"/>
      <c r="C43" s="107"/>
      <c r="D43" s="107"/>
      <c r="E43" s="68"/>
      <c r="F43" s="67">
        <f>SUM(F37:G42)</f>
        <v>138</v>
      </c>
      <c r="G43" s="68"/>
      <c r="H43" s="2">
        <v>10</v>
      </c>
    </row>
    <row r="44" spans="1:8" x14ac:dyDescent="0.25">
      <c r="A44" s="112">
        <v>6</v>
      </c>
      <c r="B44" s="54" t="s">
        <v>20</v>
      </c>
      <c r="C44" s="55"/>
      <c r="D44" s="86" t="s">
        <v>70</v>
      </c>
      <c r="E44" s="87"/>
      <c r="F44" s="67">
        <v>35</v>
      </c>
      <c r="G44" s="68"/>
      <c r="H44" s="2"/>
    </row>
    <row r="45" spans="1:8" x14ac:dyDescent="0.25">
      <c r="A45" s="113"/>
      <c r="B45" s="56"/>
      <c r="C45" s="57"/>
      <c r="D45" s="86" t="s">
        <v>71</v>
      </c>
      <c r="E45" s="87"/>
      <c r="F45" s="67">
        <v>0</v>
      </c>
      <c r="G45" s="68"/>
      <c r="H45" s="2"/>
    </row>
    <row r="46" spans="1:8" x14ac:dyDescent="0.25">
      <c r="A46" s="113"/>
      <c r="B46" s="56"/>
      <c r="C46" s="57"/>
      <c r="D46" s="86" t="s">
        <v>72</v>
      </c>
      <c r="E46" s="87"/>
      <c r="F46" s="67">
        <v>25</v>
      </c>
      <c r="G46" s="68"/>
      <c r="H46" s="2"/>
    </row>
    <row r="47" spans="1:8" ht="15.75" customHeight="1" x14ac:dyDescent="0.25">
      <c r="A47" s="113"/>
      <c r="B47" s="56"/>
      <c r="C47" s="57"/>
      <c r="D47" s="86" t="s">
        <v>73</v>
      </c>
      <c r="E47" s="87"/>
      <c r="F47" s="67">
        <v>34</v>
      </c>
      <c r="G47" s="68"/>
      <c r="H47" s="2"/>
    </row>
    <row r="48" spans="1:8" x14ac:dyDescent="0.25">
      <c r="A48" s="113"/>
      <c r="B48" s="56"/>
      <c r="C48" s="57"/>
      <c r="D48" s="86" t="s">
        <v>74</v>
      </c>
      <c r="E48" s="87"/>
      <c r="F48" s="67">
        <v>33</v>
      </c>
      <c r="G48" s="68"/>
      <c r="H48" s="2"/>
    </row>
    <row r="49" spans="1:8" x14ac:dyDescent="0.25">
      <c r="A49" s="114"/>
      <c r="B49" s="58"/>
      <c r="C49" s="59"/>
      <c r="D49" s="108" t="s">
        <v>75</v>
      </c>
      <c r="E49" s="109"/>
      <c r="F49" s="67">
        <v>16</v>
      </c>
      <c r="G49" s="68"/>
      <c r="H49" s="2"/>
    </row>
    <row r="50" spans="1:8" x14ac:dyDescent="0.25">
      <c r="A50" s="67"/>
      <c r="B50" s="107"/>
      <c r="C50" s="107"/>
      <c r="D50" s="107"/>
      <c r="E50" s="68"/>
      <c r="F50" s="67">
        <f>SUM(F45,F46,F47,F48,F49)</f>
        <v>108</v>
      </c>
      <c r="G50" s="68"/>
      <c r="H50" s="2">
        <v>15</v>
      </c>
    </row>
    <row r="51" spans="1:8" ht="15" customHeight="1" x14ac:dyDescent="0.25">
      <c r="A51" s="112">
        <v>7</v>
      </c>
      <c r="B51" s="54" t="s">
        <v>25</v>
      </c>
      <c r="C51" s="55"/>
      <c r="D51" s="67" t="s">
        <v>160</v>
      </c>
      <c r="E51" s="68"/>
      <c r="F51" s="67">
        <v>20</v>
      </c>
      <c r="G51" s="68"/>
      <c r="H51" s="2"/>
    </row>
    <row r="52" spans="1:8" x14ac:dyDescent="0.25">
      <c r="A52" s="113"/>
      <c r="B52" s="56"/>
      <c r="C52" s="57"/>
      <c r="D52" s="67" t="s">
        <v>166</v>
      </c>
      <c r="E52" s="68"/>
      <c r="F52" s="67">
        <v>18</v>
      </c>
      <c r="G52" s="68"/>
      <c r="H52" s="2"/>
    </row>
    <row r="53" spans="1:8" x14ac:dyDescent="0.25">
      <c r="A53" s="113"/>
      <c r="B53" s="56"/>
      <c r="C53" s="57"/>
      <c r="D53" s="86" t="s">
        <v>170</v>
      </c>
      <c r="E53" s="87"/>
      <c r="F53" s="67"/>
      <c r="G53" s="68"/>
      <c r="H53" s="2"/>
    </row>
    <row r="54" spans="1:8" x14ac:dyDescent="0.25">
      <c r="A54" s="113"/>
      <c r="B54" s="56"/>
      <c r="C54" s="57"/>
      <c r="D54" s="86" t="s">
        <v>171</v>
      </c>
      <c r="E54" s="87"/>
      <c r="F54" s="67"/>
      <c r="G54" s="68"/>
      <c r="H54" s="2"/>
    </row>
    <row r="55" spans="1:8" x14ac:dyDescent="0.25">
      <c r="A55" s="113"/>
      <c r="B55" s="56"/>
      <c r="C55" s="57"/>
      <c r="D55" s="86" t="s">
        <v>172</v>
      </c>
      <c r="E55" s="87"/>
      <c r="F55" s="67"/>
      <c r="G55" s="68"/>
      <c r="H55" s="2"/>
    </row>
    <row r="56" spans="1:8" x14ac:dyDescent="0.25">
      <c r="A56" s="114"/>
      <c r="B56" s="58"/>
      <c r="C56" s="59"/>
      <c r="D56" s="86" t="s">
        <v>173</v>
      </c>
      <c r="E56" s="87"/>
      <c r="F56" s="67"/>
      <c r="G56" s="68"/>
      <c r="H56" s="2"/>
    </row>
    <row r="57" spans="1:8" x14ac:dyDescent="0.25">
      <c r="A57" s="67"/>
      <c r="B57" s="107"/>
      <c r="C57" s="107"/>
      <c r="D57" s="107"/>
      <c r="E57" s="68"/>
      <c r="F57" s="67">
        <f>SUM(F51:G56)</f>
        <v>38</v>
      </c>
      <c r="G57" s="68"/>
      <c r="H57" s="2">
        <v>16</v>
      </c>
    </row>
    <row r="58" spans="1:8" x14ac:dyDescent="0.25">
      <c r="A58" s="61">
        <v>8</v>
      </c>
      <c r="B58" s="54" t="s">
        <v>22</v>
      </c>
      <c r="C58" s="55"/>
      <c r="D58" s="67" t="s">
        <v>76</v>
      </c>
      <c r="E58" s="68"/>
      <c r="F58" s="67">
        <v>31</v>
      </c>
      <c r="G58" s="68"/>
      <c r="H58" s="2"/>
    </row>
    <row r="59" spans="1:8" x14ac:dyDescent="0.25">
      <c r="A59" s="62"/>
      <c r="B59" s="56"/>
      <c r="C59" s="57"/>
      <c r="D59" s="67" t="s">
        <v>77</v>
      </c>
      <c r="E59" s="68"/>
      <c r="F59" s="67">
        <v>35</v>
      </c>
      <c r="G59" s="68"/>
      <c r="H59" s="2"/>
    </row>
    <row r="60" spans="1:8" x14ac:dyDescent="0.25">
      <c r="A60" s="62"/>
      <c r="B60" s="56"/>
      <c r="C60" s="57"/>
      <c r="D60" s="67" t="s">
        <v>78</v>
      </c>
      <c r="E60" s="68"/>
      <c r="F60" s="67">
        <v>30</v>
      </c>
      <c r="G60" s="68"/>
      <c r="H60" s="2"/>
    </row>
    <row r="61" spans="1:8" x14ac:dyDescent="0.25">
      <c r="A61" s="62"/>
      <c r="B61" s="56"/>
      <c r="C61" s="57"/>
      <c r="D61" s="67" t="s">
        <v>79</v>
      </c>
      <c r="E61" s="68"/>
      <c r="F61" s="67">
        <v>17</v>
      </c>
      <c r="G61" s="68"/>
      <c r="H61" s="2"/>
    </row>
    <row r="62" spans="1:8" x14ac:dyDescent="0.25">
      <c r="A62" s="62"/>
      <c r="B62" s="56"/>
      <c r="C62" s="57"/>
      <c r="D62" s="108" t="s">
        <v>161</v>
      </c>
      <c r="E62" s="109"/>
      <c r="F62" s="67">
        <v>0</v>
      </c>
      <c r="G62" s="68"/>
      <c r="H62" s="2"/>
    </row>
    <row r="63" spans="1:8" x14ac:dyDescent="0.25">
      <c r="A63" s="63"/>
      <c r="B63" s="58"/>
      <c r="C63" s="59"/>
      <c r="D63" s="108" t="s">
        <v>120</v>
      </c>
      <c r="E63" s="109"/>
      <c r="F63" s="67">
        <v>25</v>
      </c>
      <c r="G63" s="68"/>
      <c r="H63" s="2"/>
    </row>
    <row r="64" spans="1:8" x14ac:dyDescent="0.25">
      <c r="A64" s="67"/>
      <c r="B64" s="107"/>
      <c r="C64" s="107"/>
      <c r="D64" s="107"/>
      <c r="E64" s="68"/>
      <c r="F64" s="67">
        <f>SUM(F58:G63)</f>
        <v>138</v>
      </c>
      <c r="G64" s="68"/>
      <c r="H64" s="2">
        <v>9</v>
      </c>
    </row>
    <row r="65" spans="1:11" x14ac:dyDescent="0.25">
      <c r="A65" s="61">
        <v>9</v>
      </c>
      <c r="B65" s="54" t="s">
        <v>18</v>
      </c>
      <c r="C65" s="55"/>
      <c r="D65" s="86" t="s">
        <v>55</v>
      </c>
      <c r="E65" s="87"/>
      <c r="F65" s="67">
        <v>29</v>
      </c>
      <c r="G65" s="68"/>
      <c r="H65" s="2"/>
    </row>
    <row r="66" spans="1:11" x14ac:dyDescent="0.25">
      <c r="A66" s="62"/>
      <c r="B66" s="56"/>
      <c r="C66" s="57"/>
      <c r="D66" s="86" t="s">
        <v>56</v>
      </c>
      <c r="E66" s="87"/>
      <c r="F66" s="67">
        <v>33</v>
      </c>
      <c r="G66" s="68"/>
      <c r="H66" s="2"/>
    </row>
    <row r="67" spans="1:11" x14ac:dyDescent="0.25">
      <c r="A67" s="62"/>
      <c r="B67" s="56"/>
      <c r="C67" s="57"/>
      <c r="D67" s="86" t="s">
        <v>57</v>
      </c>
      <c r="E67" s="87"/>
      <c r="F67" s="67">
        <v>30</v>
      </c>
      <c r="G67" s="68"/>
      <c r="H67" s="2"/>
    </row>
    <row r="68" spans="1:11" x14ac:dyDescent="0.25">
      <c r="A68" s="62"/>
      <c r="B68" s="56"/>
      <c r="C68" s="57"/>
      <c r="D68" s="86" t="s">
        <v>163</v>
      </c>
      <c r="E68" s="87"/>
      <c r="F68" s="67">
        <v>38</v>
      </c>
      <c r="G68" s="68"/>
      <c r="H68" s="2"/>
    </row>
    <row r="69" spans="1:11" ht="15.75" customHeight="1" x14ac:dyDescent="0.25">
      <c r="A69" s="62"/>
      <c r="B69" s="56"/>
      <c r="C69" s="57"/>
      <c r="D69" s="108" t="s">
        <v>58</v>
      </c>
      <c r="E69" s="109"/>
      <c r="F69" s="86">
        <v>32</v>
      </c>
      <c r="G69" s="87"/>
      <c r="H69" s="2"/>
    </row>
    <row r="70" spans="1:11" x14ac:dyDescent="0.25">
      <c r="A70" s="63"/>
      <c r="B70" s="58"/>
      <c r="C70" s="59"/>
      <c r="D70" s="108" t="s">
        <v>162</v>
      </c>
      <c r="E70" s="109"/>
      <c r="F70" s="67">
        <v>15</v>
      </c>
      <c r="G70" s="68"/>
      <c r="H70" s="2"/>
    </row>
    <row r="71" spans="1:11" x14ac:dyDescent="0.25">
      <c r="A71" s="67"/>
      <c r="B71" s="107"/>
      <c r="C71" s="107"/>
      <c r="D71" s="107"/>
      <c r="E71" s="68"/>
      <c r="F71" s="67">
        <f>SUM(F65:G70)</f>
        <v>177</v>
      </c>
      <c r="G71" s="68"/>
      <c r="H71" s="2">
        <v>3</v>
      </c>
    </row>
    <row r="72" spans="1:11" x14ac:dyDescent="0.25">
      <c r="A72" s="61">
        <v>10</v>
      </c>
      <c r="B72" s="54" t="s">
        <v>23</v>
      </c>
      <c r="C72" s="55"/>
      <c r="D72" s="67" t="s">
        <v>81</v>
      </c>
      <c r="E72" s="68"/>
      <c r="F72" s="67">
        <v>21</v>
      </c>
      <c r="G72" s="68"/>
      <c r="H72" s="2"/>
    </row>
    <row r="73" spans="1:11" x14ac:dyDescent="0.25">
      <c r="A73" s="62"/>
      <c r="B73" s="56"/>
      <c r="C73" s="57"/>
      <c r="D73" s="67" t="s">
        <v>82</v>
      </c>
      <c r="E73" s="68"/>
      <c r="F73" s="67">
        <v>13</v>
      </c>
      <c r="G73" s="68"/>
      <c r="H73" s="2"/>
    </row>
    <row r="74" spans="1:11" x14ac:dyDescent="0.25">
      <c r="A74" s="62"/>
      <c r="B74" s="56"/>
      <c r="C74" s="57"/>
      <c r="D74" s="67" t="s">
        <v>83</v>
      </c>
      <c r="E74" s="68"/>
      <c r="F74" s="67">
        <v>28</v>
      </c>
      <c r="G74" s="68"/>
      <c r="H74" s="2"/>
    </row>
    <row r="75" spans="1:11" ht="15.75" customHeight="1" x14ac:dyDescent="0.25">
      <c r="A75" s="62"/>
      <c r="B75" s="56"/>
      <c r="C75" s="57"/>
      <c r="D75" s="67" t="s">
        <v>84</v>
      </c>
      <c r="E75" s="68"/>
      <c r="F75" s="67">
        <v>35</v>
      </c>
      <c r="G75" s="68"/>
      <c r="H75" s="2"/>
    </row>
    <row r="76" spans="1:11" x14ac:dyDescent="0.25">
      <c r="A76" s="62"/>
      <c r="B76" s="56"/>
      <c r="C76" s="57"/>
      <c r="D76" s="108" t="s">
        <v>85</v>
      </c>
      <c r="E76" s="109"/>
      <c r="F76" s="67">
        <v>0</v>
      </c>
      <c r="G76" s="68"/>
      <c r="H76" s="2"/>
    </row>
    <row r="77" spans="1:11" x14ac:dyDescent="0.25">
      <c r="A77" s="63"/>
      <c r="B77" s="58"/>
      <c r="C77" s="59"/>
      <c r="D77" s="108" t="s">
        <v>86</v>
      </c>
      <c r="E77" s="109"/>
      <c r="F77" s="108">
        <v>33</v>
      </c>
      <c r="G77" s="109"/>
      <c r="H77" s="28">
        <v>3</v>
      </c>
    </row>
    <row r="78" spans="1:11" x14ac:dyDescent="0.25">
      <c r="A78" s="67"/>
      <c r="B78" s="107"/>
      <c r="C78" s="107"/>
      <c r="D78" s="107"/>
      <c r="E78" s="68"/>
      <c r="F78" s="67">
        <f>SUM(F72:G77)</f>
        <v>130</v>
      </c>
      <c r="G78" s="68"/>
      <c r="H78" s="2">
        <v>12</v>
      </c>
    </row>
    <row r="79" spans="1:11" x14ac:dyDescent="0.25">
      <c r="A79" s="61">
        <v>11</v>
      </c>
      <c r="B79" s="54" t="s">
        <v>24</v>
      </c>
      <c r="C79" s="55"/>
      <c r="D79" s="67" t="s">
        <v>87</v>
      </c>
      <c r="E79" s="68"/>
      <c r="F79" s="67">
        <v>8</v>
      </c>
      <c r="G79" s="68"/>
      <c r="H79" s="2"/>
    </row>
    <row r="80" spans="1:11" x14ac:dyDescent="0.25">
      <c r="A80" s="62"/>
      <c r="B80" s="56"/>
      <c r="C80" s="57"/>
      <c r="D80" s="67" t="s">
        <v>140</v>
      </c>
      <c r="E80" s="68"/>
      <c r="F80" s="67">
        <v>29</v>
      </c>
      <c r="G80" s="68"/>
      <c r="H80" s="2"/>
      <c r="K80" s="21"/>
    </row>
    <row r="81" spans="1:8" x14ac:dyDescent="0.25">
      <c r="A81" s="62"/>
      <c r="B81" s="56"/>
      <c r="C81" s="57"/>
      <c r="D81" s="67" t="s">
        <v>88</v>
      </c>
      <c r="E81" s="68"/>
      <c r="F81" s="67">
        <v>39</v>
      </c>
      <c r="G81" s="68"/>
      <c r="H81" s="2"/>
    </row>
    <row r="82" spans="1:8" x14ac:dyDescent="0.25">
      <c r="A82" s="62"/>
      <c r="B82" s="56"/>
      <c r="C82" s="57"/>
      <c r="D82" s="103" t="s">
        <v>89</v>
      </c>
      <c r="E82" s="104"/>
      <c r="F82" s="67">
        <v>22</v>
      </c>
      <c r="G82" s="68"/>
      <c r="H82" s="2"/>
    </row>
    <row r="83" spans="1:8" x14ac:dyDescent="0.25">
      <c r="A83" s="62"/>
      <c r="B83" s="56"/>
      <c r="C83" s="57"/>
      <c r="D83" s="108" t="s">
        <v>90</v>
      </c>
      <c r="E83" s="109"/>
      <c r="F83" s="108">
        <v>39</v>
      </c>
      <c r="G83" s="109"/>
      <c r="H83" s="28">
        <v>1</v>
      </c>
    </row>
    <row r="84" spans="1:8" x14ac:dyDescent="0.25">
      <c r="A84" s="63"/>
      <c r="B84" s="58"/>
      <c r="C84" s="59"/>
      <c r="D84" s="108" t="s">
        <v>91</v>
      </c>
      <c r="E84" s="109"/>
      <c r="F84" s="67">
        <v>20</v>
      </c>
      <c r="G84" s="68"/>
      <c r="H84" s="2"/>
    </row>
    <row r="85" spans="1:8" x14ac:dyDescent="0.25">
      <c r="A85" s="67"/>
      <c r="B85" s="107"/>
      <c r="C85" s="107"/>
      <c r="D85" s="107"/>
      <c r="E85" s="68"/>
      <c r="F85" s="67">
        <f>SUM(F79:G84)</f>
        <v>157</v>
      </c>
      <c r="G85" s="68"/>
      <c r="H85" s="2">
        <v>6</v>
      </c>
    </row>
    <row r="86" spans="1:8" x14ac:dyDescent="0.25">
      <c r="A86" s="61">
        <v>12</v>
      </c>
      <c r="B86" s="54" t="s">
        <v>25</v>
      </c>
      <c r="C86" s="55"/>
      <c r="D86" s="67" t="s">
        <v>149</v>
      </c>
      <c r="E86" s="68"/>
      <c r="F86" s="67">
        <v>26</v>
      </c>
      <c r="G86" s="68"/>
      <c r="H86" s="2"/>
    </row>
    <row r="87" spans="1:8" x14ac:dyDescent="0.25">
      <c r="A87" s="62"/>
      <c r="B87" s="56"/>
      <c r="C87" s="57"/>
      <c r="D87" s="67" t="s">
        <v>150</v>
      </c>
      <c r="E87" s="68"/>
      <c r="F87" s="67">
        <v>38</v>
      </c>
      <c r="G87" s="68"/>
      <c r="H87" s="2"/>
    </row>
    <row r="88" spans="1:8" x14ac:dyDescent="0.25">
      <c r="A88" s="62"/>
      <c r="B88" s="56"/>
      <c r="C88" s="57"/>
      <c r="D88" s="67" t="s">
        <v>151</v>
      </c>
      <c r="E88" s="68"/>
      <c r="F88" s="67">
        <v>41</v>
      </c>
      <c r="G88" s="68"/>
      <c r="H88" s="2"/>
    </row>
    <row r="89" spans="1:8" x14ac:dyDescent="0.25">
      <c r="A89" s="62"/>
      <c r="B89" s="56"/>
      <c r="C89" s="57"/>
      <c r="D89" s="67" t="s">
        <v>152</v>
      </c>
      <c r="E89" s="68"/>
      <c r="F89" s="67">
        <v>36</v>
      </c>
      <c r="G89" s="68"/>
      <c r="H89" s="2"/>
    </row>
    <row r="90" spans="1:8" x14ac:dyDescent="0.25">
      <c r="A90" s="62"/>
      <c r="B90" s="56"/>
      <c r="C90" s="57"/>
      <c r="D90" s="108" t="s">
        <v>153</v>
      </c>
      <c r="E90" s="109"/>
      <c r="F90" s="67">
        <v>18</v>
      </c>
      <c r="G90" s="68"/>
      <c r="H90" s="2"/>
    </row>
    <row r="91" spans="1:8" x14ac:dyDescent="0.25">
      <c r="A91" s="63"/>
      <c r="B91" s="58"/>
      <c r="C91" s="59"/>
      <c r="D91" s="108" t="s">
        <v>154</v>
      </c>
      <c r="E91" s="109"/>
      <c r="F91" s="67">
        <v>25</v>
      </c>
      <c r="G91" s="68"/>
      <c r="H91" s="2"/>
    </row>
    <row r="92" spans="1:8" x14ac:dyDescent="0.25">
      <c r="A92" s="67"/>
      <c r="B92" s="107"/>
      <c r="C92" s="107"/>
      <c r="D92" s="107"/>
      <c r="E92" s="68"/>
      <c r="F92" s="67">
        <f>SUM(F86:G91)</f>
        <v>184</v>
      </c>
      <c r="G92" s="68"/>
      <c r="H92" s="2">
        <v>2</v>
      </c>
    </row>
    <row r="93" spans="1:8" x14ac:dyDescent="0.25">
      <c r="A93" s="61">
        <v>13</v>
      </c>
      <c r="B93" s="54" t="s">
        <v>26</v>
      </c>
      <c r="C93" s="55"/>
      <c r="D93" s="67" t="s">
        <v>155</v>
      </c>
      <c r="E93" s="68"/>
      <c r="F93" s="67">
        <v>33</v>
      </c>
      <c r="G93" s="68"/>
      <c r="H93" s="2"/>
    </row>
    <row r="94" spans="1:8" x14ac:dyDescent="0.25">
      <c r="A94" s="62"/>
      <c r="B94" s="56"/>
      <c r="C94" s="57"/>
      <c r="D94" s="67" t="s">
        <v>164</v>
      </c>
      <c r="E94" s="68"/>
      <c r="F94" s="67">
        <v>40</v>
      </c>
      <c r="G94" s="68"/>
      <c r="H94" s="2"/>
    </row>
    <row r="95" spans="1:8" x14ac:dyDescent="0.25">
      <c r="A95" s="62"/>
      <c r="B95" s="56"/>
      <c r="C95" s="57"/>
      <c r="D95" s="67" t="s">
        <v>156</v>
      </c>
      <c r="E95" s="68"/>
      <c r="F95" s="67">
        <v>33</v>
      </c>
      <c r="G95" s="68"/>
      <c r="H95" s="2"/>
    </row>
    <row r="96" spans="1:8" x14ac:dyDescent="0.25">
      <c r="A96" s="62"/>
      <c r="B96" s="56"/>
      <c r="C96" s="57"/>
      <c r="D96" s="67" t="s">
        <v>157</v>
      </c>
      <c r="E96" s="68"/>
      <c r="F96" s="67">
        <v>41</v>
      </c>
      <c r="G96" s="68"/>
      <c r="H96" s="2"/>
    </row>
    <row r="97" spans="1:8" ht="15.75" customHeight="1" x14ac:dyDescent="0.25">
      <c r="A97" s="62"/>
      <c r="B97" s="56"/>
      <c r="C97" s="57"/>
      <c r="D97" s="108" t="s">
        <v>158</v>
      </c>
      <c r="E97" s="109"/>
      <c r="F97" s="67">
        <v>0</v>
      </c>
      <c r="G97" s="68"/>
      <c r="H97" s="2"/>
    </row>
    <row r="98" spans="1:8" x14ac:dyDescent="0.25">
      <c r="A98" s="63"/>
      <c r="B98" s="58"/>
      <c r="C98" s="59"/>
      <c r="D98" s="108" t="s">
        <v>159</v>
      </c>
      <c r="E98" s="109"/>
      <c r="F98" s="67">
        <v>22</v>
      </c>
      <c r="G98" s="68"/>
      <c r="H98" s="2"/>
    </row>
    <row r="99" spans="1:8" x14ac:dyDescent="0.25">
      <c r="A99" s="67"/>
      <c r="B99" s="107"/>
      <c r="C99" s="107"/>
      <c r="D99" s="107"/>
      <c r="E99" s="68"/>
      <c r="F99" s="67">
        <f>SUM(F93:G98)</f>
        <v>169</v>
      </c>
      <c r="G99" s="68"/>
      <c r="H99" s="2">
        <v>5</v>
      </c>
    </row>
    <row r="100" spans="1:8" x14ac:dyDescent="0.25">
      <c r="A100" s="61">
        <v>14</v>
      </c>
      <c r="B100" s="54" t="s">
        <v>27</v>
      </c>
      <c r="C100" s="55"/>
      <c r="D100" s="67" t="s">
        <v>92</v>
      </c>
      <c r="E100" s="68"/>
      <c r="F100" s="67">
        <v>32</v>
      </c>
      <c r="G100" s="68"/>
      <c r="H100" s="2"/>
    </row>
    <row r="101" spans="1:8" x14ac:dyDescent="0.25">
      <c r="A101" s="62"/>
      <c r="B101" s="56"/>
      <c r="C101" s="57"/>
      <c r="D101" s="67" t="s">
        <v>93</v>
      </c>
      <c r="E101" s="68"/>
      <c r="F101" s="67">
        <v>40</v>
      </c>
      <c r="G101" s="68"/>
      <c r="H101" s="2"/>
    </row>
    <row r="102" spans="1:8" x14ac:dyDescent="0.25">
      <c r="A102" s="62"/>
      <c r="B102" s="56"/>
      <c r="C102" s="57"/>
      <c r="D102" s="67" t="s">
        <v>94</v>
      </c>
      <c r="E102" s="68"/>
      <c r="F102" s="67">
        <v>35</v>
      </c>
      <c r="G102" s="68"/>
      <c r="H102" s="2"/>
    </row>
    <row r="103" spans="1:8" ht="15.75" customHeight="1" x14ac:dyDescent="0.25">
      <c r="A103" s="62"/>
      <c r="B103" s="56"/>
      <c r="C103" s="57"/>
      <c r="D103" s="67" t="s">
        <v>95</v>
      </c>
      <c r="E103" s="68"/>
      <c r="F103" s="67">
        <v>42</v>
      </c>
      <c r="G103" s="68"/>
      <c r="H103" s="2"/>
    </row>
    <row r="104" spans="1:8" x14ac:dyDescent="0.25">
      <c r="A104" s="62"/>
      <c r="B104" s="56"/>
      <c r="C104" s="57"/>
      <c r="D104" s="108" t="s">
        <v>96</v>
      </c>
      <c r="E104" s="109"/>
      <c r="F104" s="67">
        <v>16</v>
      </c>
      <c r="G104" s="68"/>
      <c r="H104" s="2"/>
    </row>
    <row r="105" spans="1:8" x14ac:dyDescent="0.25">
      <c r="A105" s="63"/>
      <c r="B105" s="58"/>
      <c r="C105" s="59"/>
      <c r="D105" s="108" t="s">
        <v>97</v>
      </c>
      <c r="E105" s="109"/>
      <c r="F105" s="67">
        <v>30</v>
      </c>
      <c r="G105" s="68"/>
      <c r="H105" s="2"/>
    </row>
    <row r="106" spans="1:8" x14ac:dyDescent="0.25">
      <c r="A106" s="67"/>
      <c r="B106" s="107"/>
      <c r="C106" s="107"/>
      <c r="D106" s="107"/>
      <c r="E106" s="68"/>
      <c r="F106" s="67">
        <f>SUM(F100:G105)</f>
        <v>195</v>
      </c>
      <c r="G106" s="68"/>
      <c r="H106" s="2">
        <v>1</v>
      </c>
    </row>
    <row r="107" spans="1:8" x14ac:dyDescent="0.25">
      <c r="A107" s="112">
        <v>15</v>
      </c>
      <c r="B107" s="54" t="s">
        <v>28</v>
      </c>
      <c r="C107" s="55"/>
      <c r="D107" s="67" t="s">
        <v>98</v>
      </c>
      <c r="E107" s="68"/>
      <c r="F107" s="67">
        <v>36</v>
      </c>
      <c r="G107" s="68"/>
      <c r="H107" s="2"/>
    </row>
    <row r="108" spans="1:8" x14ac:dyDescent="0.25">
      <c r="A108" s="113"/>
      <c r="B108" s="56"/>
      <c r="C108" s="57"/>
      <c r="D108" s="110" t="s">
        <v>99</v>
      </c>
      <c r="E108" s="111"/>
      <c r="F108" s="110">
        <v>42</v>
      </c>
      <c r="G108" s="111"/>
      <c r="H108" s="29">
        <v>2</v>
      </c>
    </row>
    <row r="109" spans="1:8" x14ac:dyDescent="0.25">
      <c r="A109" s="113"/>
      <c r="B109" s="56"/>
      <c r="C109" s="57"/>
      <c r="D109" s="67" t="s">
        <v>100</v>
      </c>
      <c r="E109" s="68"/>
      <c r="F109" s="67">
        <v>31</v>
      </c>
      <c r="G109" s="68"/>
      <c r="H109" s="2"/>
    </row>
    <row r="110" spans="1:8" x14ac:dyDescent="0.25">
      <c r="A110" s="113"/>
      <c r="B110" s="56"/>
      <c r="C110" s="57"/>
      <c r="D110" s="67" t="s">
        <v>102</v>
      </c>
      <c r="E110" s="68"/>
      <c r="F110" s="67">
        <v>25</v>
      </c>
      <c r="G110" s="68"/>
      <c r="H110" s="2"/>
    </row>
    <row r="111" spans="1:8" x14ac:dyDescent="0.25">
      <c r="A111" s="113"/>
      <c r="B111" s="56"/>
      <c r="C111" s="57"/>
      <c r="D111" s="67" t="s">
        <v>103</v>
      </c>
      <c r="E111" s="68"/>
      <c r="F111" s="67">
        <v>21</v>
      </c>
      <c r="G111" s="68"/>
      <c r="H111" s="2"/>
    </row>
    <row r="112" spans="1:8" x14ac:dyDescent="0.25">
      <c r="A112" s="114"/>
      <c r="B112" s="58"/>
      <c r="C112" s="59"/>
      <c r="D112" s="108" t="s">
        <v>101</v>
      </c>
      <c r="E112" s="109"/>
      <c r="F112" s="67">
        <v>4</v>
      </c>
      <c r="G112" s="68"/>
      <c r="H112" s="2"/>
    </row>
    <row r="113" spans="1:8" x14ac:dyDescent="0.25">
      <c r="A113" s="67"/>
      <c r="B113" s="107"/>
      <c r="C113" s="107"/>
      <c r="D113" s="107"/>
      <c r="E113" s="68"/>
      <c r="F113" s="67">
        <f>SUM(F107,F109,F110,F111,F112)</f>
        <v>117</v>
      </c>
      <c r="G113" s="68"/>
      <c r="H113" s="2">
        <v>13</v>
      </c>
    </row>
    <row r="114" spans="1:8" x14ac:dyDescent="0.25">
      <c r="A114" s="61">
        <v>16</v>
      </c>
      <c r="B114" s="54" t="s">
        <v>29</v>
      </c>
      <c r="C114" s="55"/>
      <c r="D114" s="67" t="s">
        <v>104</v>
      </c>
      <c r="E114" s="68"/>
      <c r="F114" s="67">
        <v>33</v>
      </c>
      <c r="G114" s="68"/>
      <c r="H114" s="2"/>
    </row>
    <row r="115" spans="1:8" x14ac:dyDescent="0.25">
      <c r="A115" s="62"/>
      <c r="B115" s="56"/>
      <c r="C115" s="57"/>
      <c r="D115" s="67" t="s">
        <v>105</v>
      </c>
      <c r="E115" s="68"/>
      <c r="F115" s="67">
        <v>12</v>
      </c>
      <c r="G115" s="68"/>
      <c r="H115" s="2"/>
    </row>
    <row r="116" spans="1:8" x14ac:dyDescent="0.25">
      <c r="A116" s="62"/>
      <c r="B116" s="56"/>
      <c r="C116" s="57"/>
      <c r="D116" s="67" t="s">
        <v>106</v>
      </c>
      <c r="E116" s="68"/>
      <c r="F116" s="67">
        <v>32</v>
      </c>
      <c r="G116" s="68"/>
      <c r="H116" s="2"/>
    </row>
    <row r="117" spans="1:8" x14ac:dyDescent="0.25">
      <c r="A117" s="62"/>
      <c r="B117" s="56"/>
      <c r="C117" s="57"/>
      <c r="D117" s="67" t="s">
        <v>107</v>
      </c>
      <c r="E117" s="68"/>
      <c r="F117" s="67">
        <v>36</v>
      </c>
      <c r="G117" s="68"/>
      <c r="H117" s="2"/>
    </row>
    <row r="118" spans="1:8" x14ac:dyDescent="0.25">
      <c r="A118" s="62"/>
      <c r="B118" s="56"/>
      <c r="C118" s="57"/>
      <c r="D118" s="108" t="s">
        <v>109</v>
      </c>
      <c r="E118" s="109"/>
      <c r="F118" s="67">
        <v>21</v>
      </c>
      <c r="G118" s="68"/>
      <c r="H118" s="2"/>
    </row>
    <row r="119" spans="1:8" x14ac:dyDescent="0.25">
      <c r="A119" s="63"/>
      <c r="B119" s="58"/>
      <c r="C119" s="59"/>
      <c r="D119" s="108" t="s">
        <v>108</v>
      </c>
      <c r="E119" s="109"/>
      <c r="F119" s="67">
        <v>21</v>
      </c>
      <c r="G119" s="68"/>
      <c r="H119" s="2"/>
    </row>
    <row r="120" spans="1:8" x14ac:dyDescent="0.25">
      <c r="A120" s="67"/>
      <c r="B120" s="107"/>
      <c r="C120" s="107"/>
      <c r="D120" s="107"/>
      <c r="E120" s="68"/>
      <c r="F120" s="67">
        <f>SUM(F114:G119)</f>
        <v>155</v>
      </c>
      <c r="G120" s="68"/>
      <c r="H120" s="2">
        <v>7</v>
      </c>
    </row>
    <row r="122" spans="1:8" x14ac:dyDescent="0.25">
      <c r="C122" t="s">
        <v>110</v>
      </c>
    </row>
    <row r="124" spans="1:8" x14ac:dyDescent="0.25">
      <c r="D124" t="s">
        <v>112</v>
      </c>
    </row>
    <row r="126" spans="1:8" x14ac:dyDescent="0.25">
      <c r="C126" t="s">
        <v>113</v>
      </c>
      <c r="D126" t="str">
        <f>D26</f>
        <v>Талалуев М.В.</v>
      </c>
      <c r="F126">
        <v>43</v>
      </c>
      <c r="H126" t="str">
        <f>B23</f>
        <v>Пенз-ий колледж пищпромыш-ти и коммерции</v>
      </c>
    </row>
    <row r="127" spans="1:8" x14ac:dyDescent="0.25">
      <c r="C127" t="s">
        <v>114</v>
      </c>
      <c r="D127" t="str">
        <f>D108</f>
        <v>Короб Ю.О.</v>
      </c>
      <c r="F127">
        <v>42</v>
      </c>
      <c r="H127" t="str">
        <f>B107</f>
        <v>Колледж хим.- технологический ФБПТС ПензГТУ</v>
      </c>
    </row>
    <row r="128" spans="1:8" x14ac:dyDescent="0.25">
      <c r="C128" t="s">
        <v>115</v>
      </c>
      <c r="D128" t="str">
        <f>D23</f>
        <v>Усаков А.В.</v>
      </c>
      <c r="F128">
        <v>42</v>
      </c>
      <c r="H128" t="str">
        <f>H126</f>
        <v>Пенз-ий колледж пищпромыш-ти и коммерции</v>
      </c>
    </row>
    <row r="131" spans="2:11" x14ac:dyDescent="0.25">
      <c r="D131" t="s">
        <v>111</v>
      </c>
    </row>
    <row r="132" spans="2:11" x14ac:dyDescent="0.25">
      <c r="C132" t="s">
        <v>113</v>
      </c>
      <c r="D132" t="str">
        <f>D83</f>
        <v>Долгова К.О.</v>
      </c>
      <c r="F132">
        <v>39</v>
      </c>
      <c r="H132" t="str">
        <f>B79</f>
        <v>ГАПОУ ПО ПМПК от-е архитек-ы</v>
      </c>
    </row>
    <row r="133" spans="2:11" x14ac:dyDescent="0.25">
      <c r="C133" t="s">
        <v>114</v>
      </c>
      <c r="D133" t="str">
        <f>D35</f>
        <v>Орлова К.А.</v>
      </c>
      <c r="F133">
        <v>38</v>
      </c>
      <c r="H133" t="str">
        <f>B30</f>
        <v>МБОУ СОШ им. С.Е. Кузнецова с. Чемодановка</v>
      </c>
    </row>
    <row r="134" spans="2:11" x14ac:dyDescent="0.25">
      <c r="C134" t="s">
        <v>115</v>
      </c>
      <c r="D134" t="str">
        <f>D77</f>
        <v>Забирова Д.Ф.</v>
      </c>
      <c r="F134">
        <v>33</v>
      </c>
      <c r="H134" t="str">
        <f>B72</f>
        <v>ГАПОУ ПО ПМПК гуманит.               от-е</v>
      </c>
    </row>
    <row r="137" spans="2:11" x14ac:dyDescent="0.25">
      <c r="B137">
        <v>1</v>
      </c>
      <c r="D137">
        <f>F15</f>
        <v>136</v>
      </c>
      <c r="F137">
        <v>11</v>
      </c>
      <c r="J137">
        <v>1</v>
      </c>
      <c r="K137">
        <v>195</v>
      </c>
    </row>
    <row r="138" spans="2:11" x14ac:dyDescent="0.25">
      <c r="B138">
        <v>2</v>
      </c>
      <c r="D138">
        <f>F22</f>
        <v>116</v>
      </c>
      <c r="F138">
        <v>13</v>
      </c>
      <c r="J138">
        <v>2</v>
      </c>
      <c r="K138">
        <v>184</v>
      </c>
    </row>
    <row r="139" spans="2:11" x14ac:dyDescent="0.25">
      <c r="B139">
        <v>3</v>
      </c>
      <c r="D139">
        <f>F29</f>
        <v>153</v>
      </c>
      <c r="F139">
        <v>8</v>
      </c>
      <c r="J139">
        <v>3</v>
      </c>
      <c r="K139">
        <v>177</v>
      </c>
    </row>
    <row r="140" spans="2:11" x14ac:dyDescent="0.25">
      <c r="B140">
        <v>4</v>
      </c>
      <c r="D140">
        <f>F36</f>
        <v>175</v>
      </c>
      <c r="F140">
        <v>4</v>
      </c>
      <c r="J140">
        <v>4</v>
      </c>
      <c r="K140">
        <v>175</v>
      </c>
    </row>
    <row r="141" spans="2:11" x14ac:dyDescent="0.25">
      <c r="B141">
        <v>5</v>
      </c>
      <c r="D141">
        <f>F43</f>
        <v>138</v>
      </c>
      <c r="F141">
        <v>10</v>
      </c>
      <c r="J141">
        <v>5</v>
      </c>
      <c r="K141">
        <v>169</v>
      </c>
    </row>
    <row r="142" spans="2:11" s="23" customFormat="1" x14ac:dyDescent="0.25">
      <c r="B142" s="23">
        <v>6</v>
      </c>
      <c r="D142" s="23">
        <f>F50</f>
        <v>108</v>
      </c>
      <c r="F142" s="23">
        <v>15</v>
      </c>
      <c r="J142" s="23">
        <v>6</v>
      </c>
      <c r="K142" s="23">
        <v>157</v>
      </c>
    </row>
    <row r="143" spans="2:11" s="23" customFormat="1" x14ac:dyDescent="0.25">
      <c r="B143" s="23">
        <v>7</v>
      </c>
      <c r="D143" s="23">
        <f>F57</f>
        <v>38</v>
      </c>
      <c r="F143" s="23">
        <v>16</v>
      </c>
      <c r="J143" s="23">
        <v>7</v>
      </c>
      <c r="K143" s="23">
        <v>155</v>
      </c>
    </row>
    <row r="144" spans="2:11" x14ac:dyDescent="0.25">
      <c r="B144">
        <v>8</v>
      </c>
      <c r="D144">
        <f>F64</f>
        <v>138</v>
      </c>
      <c r="F144">
        <v>9</v>
      </c>
      <c r="J144">
        <v>8</v>
      </c>
      <c r="K144">
        <v>153</v>
      </c>
    </row>
    <row r="145" spans="2:11" x14ac:dyDescent="0.25">
      <c r="B145">
        <v>9</v>
      </c>
      <c r="D145">
        <f>F71</f>
        <v>177</v>
      </c>
      <c r="F145">
        <v>3</v>
      </c>
      <c r="J145">
        <v>9</v>
      </c>
      <c r="K145">
        <v>138</v>
      </c>
    </row>
    <row r="146" spans="2:11" x14ac:dyDescent="0.25">
      <c r="B146">
        <v>10</v>
      </c>
      <c r="D146">
        <f>F78</f>
        <v>130</v>
      </c>
      <c r="F146">
        <v>12</v>
      </c>
      <c r="J146">
        <v>10</v>
      </c>
      <c r="K146">
        <v>138</v>
      </c>
    </row>
    <row r="147" spans="2:11" x14ac:dyDescent="0.25">
      <c r="B147">
        <v>11</v>
      </c>
      <c r="D147">
        <f>F85</f>
        <v>157</v>
      </c>
      <c r="F147">
        <v>6</v>
      </c>
      <c r="J147">
        <v>11</v>
      </c>
      <c r="K147">
        <v>136</v>
      </c>
    </row>
    <row r="148" spans="2:11" x14ac:dyDescent="0.25">
      <c r="B148">
        <v>12</v>
      </c>
      <c r="D148">
        <f>F92</f>
        <v>184</v>
      </c>
      <c r="F148">
        <v>2</v>
      </c>
      <c r="J148">
        <v>12</v>
      </c>
      <c r="K148">
        <v>130</v>
      </c>
    </row>
    <row r="149" spans="2:11" x14ac:dyDescent="0.25">
      <c r="B149">
        <v>13</v>
      </c>
      <c r="D149">
        <f>F99</f>
        <v>169</v>
      </c>
      <c r="F149">
        <v>5</v>
      </c>
      <c r="J149">
        <v>13</v>
      </c>
      <c r="K149">
        <v>117</v>
      </c>
    </row>
    <row r="150" spans="2:11" x14ac:dyDescent="0.25">
      <c r="B150">
        <v>14</v>
      </c>
      <c r="D150">
        <f>F106</f>
        <v>195</v>
      </c>
      <c r="F150">
        <v>1</v>
      </c>
      <c r="J150">
        <v>14</v>
      </c>
      <c r="K150">
        <v>116</v>
      </c>
    </row>
    <row r="151" spans="2:11" s="23" customFormat="1" x14ac:dyDescent="0.25">
      <c r="B151" s="23">
        <v>15</v>
      </c>
      <c r="D151" s="23">
        <f>F113</f>
        <v>117</v>
      </c>
      <c r="F151" s="23">
        <v>14</v>
      </c>
      <c r="J151" s="23">
        <v>15</v>
      </c>
      <c r="K151" s="23">
        <v>108</v>
      </c>
    </row>
    <row r="152" spans="2:11" x14ac:dyDescent="0.25">
      <c r="B152">
        <v>16</v>
      </c>
      <c r="D152">
        <f>F120</f>
        <v>155</v>
      </c>
      <c r="F152">
        <v>7</v>
      </c>
      <c r="J152">
        <v>16</v>
      </c>
      <c r="K152">
        <v>38</v>
      </c>
    </row>
  </sheetData>
  <sortState ref="K137:K152">
    <sortCondition descending="1" ref="K137:K152"/>
  </sortState>
  <mergeCells count="263">
    <mergeCell ref="A1:K3"/>
    <mergeCell ref="F117:G117"/>
    <mergeCell ref="F118:G118"/>
    <mergeCell ref="F119:G119"/>
    <mergeCell ref="F120:G120"/>
    <mergeCell ref="F112:G112"/>
    <mergeCell ref="F113:G113"/>
    <mergeCell ref="F114:G114"/>
    <mergeCell ref="F115:G115"/>
    <mergeCell ref="F116:G116"/>
    <mergeCell ref="F106:G106"/>
    <mergeCell ref="F107:G107"/>
    <mergeCell ref="F108:G108"/>
    <mergeCell ref="F109:G109"/>
    <mergeCell ref="F110:G110"/>
    <mergeCell ref="F111:G111"/>
    <mergeCell ref="F100:G100"/>
    <mergeCell ref="F101:G101"/>
    <mergeCell ref="F102:G102"/>
    <mergeCell ref="F103:G103"/>
    <mergeCell ref="F104:G104"/>
    <mergeCell ref="F105:G105"/>
    <mergeCell ref="F94:G94"/>
    <mergeCell ref="F95:G95"/>
    <mergeCell ref="F96:G96"/>
    <mergeCell ref="F97:G97"/>
    <mergeCell ref="F98:G98"/>
    <mergeCell ref="F99:G99"/>
    <mergeCell ref="F86:G86"/>
    <mergeCell ref="F87:G87"/>
    <mergeCell ref="F88:G88"/>
    <mergeCell ref="F89:G89"/>
    <mergeCell ref="F90:G90"/>
    <mergeCell ref="F91:G91"/>
    <mergeCell ref="F93:G93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8:G68"/>
    <mergeCell ref="F69:G69"/>
    <mergeCell ref="F70:G70"/>
    <mergeCell ref="F71:G71"/>
    <mergeCell ref="F72:G72"/>
    <mergeCell ref="F73:G73"/>
    <mergeCell ref="F62:G62"/>
    <mergeCell ref="F63:G63"/>
    <mergeCell ref="F64:G64"/>
    <mergeCell ref="F65:G65"/>
    <mergeCell ref="F66:G66"/>
    <mergeCell ref="F67:G67"/>
    <mergeCell ref="F56:G56"/>
    <mergeCell ref="F57:G57"/>
    <mergeCell ref="F58:G58"/>
    <mergeCell ref="F59:G59"/>
    <mergeCell ref="F60:G60"/>
    <mergeCell ref="F61:G61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29:G29"/>
    <mergeCell ref="F30:G30"/>
    <mergeCell ref="F31:G31"/>
    <mergeCell ref="F15:G15"/>
    <mergeCell ref="F16:G16"/>
    <mergeCell ref="F23:G23"/>
    <mergeCell ref="F24:G24"/>
    <mergeCell ref="F25:G25"/>
    <mergeCell ref="F26:G26"/>
    <mergeCell ref="F27:G27"/>
    <mergeCell ref="F28:G28"/>
    <mergeCell ref="F17:G17"/>
    <mergeCell ref="F18:G18"/>
    <mergeCell ref="F19:G19"/>
    <mergeCell ref="F20:G20"/>
    <mergeCell ref="F21:G21"/>
    <mergeCell ref="F22:G22"/>
    <mergeCell ref="A120:E120"/>
    <mergeCell ref="A114:A119"/>
    <mergeCell ref="B114:C119"/>
    <mergeCell ref="D114:E114"/>
    <mergeCell ref="D115:E115"/>
    <mergeCell ref="D116:E116"/>
    <mergeCell ref="D117:E117"/>
    <mergeCell ref="D118:E118"/>
    <mergeCell ref="D119:E119"/>
    <mergeCell ref="A100:A105"/>
    <mergeCell ref="B100:C105"/>
    <mergeCell ref="D100:E100"/>
    <mergeCell ref="D101:E101"/>
    <mergeCell ref="D102:E102"/>
    <mergeCell ref="D103:E103"/>
    <mergeCell ref="D104:E104"/>
    <mergeCell ref="D105:E105"/>
    <mergeCell ref="A113:E113"/>
    <mergeCell ref="A106:E106"/>
    <mergeCell ref="A107:A112"/>
    <mergeCell ref="B107:C112"/>
    <mergeCell ref="D107:E107"/>
    <mergeCell ref="D108:E108"/>
    <mergeCell ref="D109:E109"/>
    <mergeCell ref="D110:E110"/>
    <mergeCell ref="D111:E111"/>
    <mergeCell ref="D112:E112"/>
    <mergeCell ref="A93:A98"/>
    <mergeCell ref="B93:C98"/>
    <mergeCell ref="D93:E93"/>
    <mergeCell ref="D94:E94"/>
    <mergeCell ref="D95:E95"/>
    <mergeCell ref="D96:E96"/>
    <mergeCell ref="D97:E97"/>
    <mergeCell ref="D98:E98"/>
    <mergeCell ref="A99:E99"/>
    <mergeCell ref="A86:A91"/>
    <mergeCell ref="B86:C91"/>
    <mergeCell ref="D86:E86"/>
    <mergeCell ref="D87:E87"/>
    <mergeCell ref="D88:E88"/>
    <mergeCell ref="D89:E89"/>
    <mergeCell ref="D90:E90"/>
    <mergeCell ref="D91:E91"/>
    <mergeCell ref="F92:G92"/>
    <mergeCell ref="A92:E92"/>
    <mergeCell ref="A85:E85"/>
    <mergeCell ref="A78:E78"/>
    <mergeCell ref="A79:A84"/>
    <mergeCell ref="B79:C84"/>
    <mergeCell ref="D79:E79"/>
    <mergeCell ref="D80:E80"/>
    <mergeCell ref="D81:E81"/>
    <mergeCell ref="D82:E82"/>
    <mergeCell ref="D83:E83"/>
    <mergeCell ref="D84:E84"/>
    <mergeCell ref="A71:E71"/>
    <mergeCell ref="A72:A77"/>
    <mergeCell ref="B72:C77"/>
    <mergeCell ref="D72:E72"/>
    <mergeCell ref="D73:E73"/>
    <mergeCell ref="D74:E74"/>
    <mergeCell ref="D75:E75"/>
    <mergeCell ref="D76:E76"/>
    <mergeCell ref="D77:E77"/>
    <mergeCell ref="A64:E64"/>
    <mergeCell ref="A65:A70"/>
    <mergeCell ref="B65:C70"/>
    <mergeCell ref="D65:E65"/>
    <mergeCell ref="D66:E66"/>
    <mergeCell ref="D67:E67"/>
    <mergeCell ref="D68:E68"/>
    <mergeCell ref="D69:E69"/>
    <mergeCell ref="D70:E70"/>
    <mergeCell ref="A58:A63"/>
    <mergeCell ref="B58:C63"/>
    <mergeCell ref="D58:E58"/>
    <mergeCell ref="D59:E59"/>
    <mergeCell ref="D60:E60"/>
    <mergeCell ref="D61:E61"/>
    <mergeCell ref="D62:E62"/>
    <mergeCell ref="D63:E63"/>
    <mergeCell ref="A57:E57"/>
    <mergeCell ref="A50:E50"/>
    <mergeCell ref="A51:A56"/>
    <mergeCell ref="B51:C56"/>
    <mergeCell ref="D51:E51"/>
    <mergeCell ref="D52:E52"/>
    <mergeCell ref="D53:E53"/>
    <mergeCell ref="D54:E54"/>
    <mergeCell ref="D55:E55"/>
    <mergeCell ref="D56:E56"/>
    <mergeCell ref="A43:E43"/>
    <mergeCell ref="A44:A49"/>
    <mergeCell ref="B44:C49"/>
    <mergeCell ref="D44:E44"/>
    <mergeCell ref="D45:E45"/>
    <mergeCell ref="D46:E46"/>
    <mergeCell ref="D47:E47"/>
    <mergeCell ref="D48:E48"/>
    <mergeCell ref="D49:E49"/>
    <mergeCell ref="A36:E36"/>
    <mergeCell ref="A37:A42"/>
    <mergeCell ref="B37:C42"/>
    <mergeCell ref="D37:E37"/>
    <mergeCell ref="D38:E38"/>
    <mergeCell ref="D39:E39"/>
    <mergeCell ref="D40:E40"/>
    <mergeCell ref="D41:E41"/>
    <mergeCell ref="D42:E42"/>
    <mergeCell ref="A23:A28"/>
    <mergeCell ref="B23:C28"/>
    <mergeCell ref="D23:E23"/>
    <mergeCell ref="D24:E24"/>
    <mergeCell ref="D25:E25"/>
    <mergeCell ref="D26:E26"/>
    <mergeCell ref="D27:E27"/>
    <mergeCell ref="D28:E28"/>
    <mergeCell ref="A30:A35"/>
    <mergeCell ref="B30:C35"/>
    <mergeCell ref="D30:E30"/>
    <mergeCell ref="D31:E31"/>
    <mergeCell ref="D32:E32"/>
    <mergeCell ref="D33:E33"/>
    <mergeCell ref="D34:E34"/>
    <mergeCell ref="D35:E35"/>
    <mergeCell ref="A29:E29"/>
    <mergeCell ref="A15:E15"/>
    <mergeCell ref="A16:A21"/>
    <mergeCell ref="B16:C21"/>
    <mergeCell ref="D16:E16"/>
    <mergeCell ref="D17:E17"/>
    <mergeCell ref="D18:E18"/>
    <mergeCell ref="D19:E19"/>
    <mergeCell ref="A9:A14"/>
    <mergeCell ref="B9:C14"/>
    <mergeCell ref="D9:E9"/>
    <mergeCell ref="D10:E10"/>
    <mergeCell ref="D11:E11"/>
    <mergeCell ref="D20:E20"/>
    <mergeCell ref="D21:E21"/>
    <mergeCell ref="H4:H8"/>
    <mergeCell ref="A7:A8"/>
    <mergeCell ref="A4:A6"/>
    <mergeCell ref="B4:C8"/>
    <mergeCell ref="D4:E8"/>
    <mergeCell ref="F4:G6"/>
    <mergeCell ref="D12:E12"/>
    <mergeCell ref="D13:E13"/>
    <mergeCell ref="D14:E14"/>
    <mergeCell ref="F7:G8"/>
    <mergeCell ref="F9:G9"/>
    <mergeCell ref="F10:G10"/>
    <mergeCell ref="F11:G11"/>
    <mergeCell ref="F12:G12"/>
    <mergeCell ref="F13:G13"/>
    <mergeCell ref="F14:G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43" zoomScaleNormal="100" workbookViewId="0">
      <selection activeCell="I63" sqref="I63"/>
    </sheetView>
  </sheetViews>
  <sheetFormatPr defaultRowHeight="15" x14ac:dyDescent="0.25"/>
  <cols>
    <col min="1" max="1" width="4.42578125" customWidth="1"/>
    <col min="2" max="2" width="6.140625" customWidth="1"/>
    <col min="3" max="3" width="4.85546875" customWidth="1"/>
    <col min="4" max="4" width="9" customWidth="1"/>
    <col min="5" max="5" width="7.5703125" customWidth="1"/>
    <col min="6" max="6" width="7.42578125" customWidth="1"/>
    <col min="7" max="7" width="6.140625" customWidth="1"/>
  </cols>
  <sheetData>
    <row r="1" spans="1:11" ht="15" customHeight="1" x14ac:dyDescent="0.25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2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customHeight="1" x14ac:dyDescent="0.25">
      <c r="A4" s="47" t="s">
        <v>5</v>
      </c>
      <c r="B4" s="54" t="s">
        <v>7</v>
      </c>
      <c r="C4" s="55"/>
      <c r="D4" s="54" t="s">
        <v>17</v>
      </c>
      <c r="E4" s="55"/>
      <c r="F4" s="54" t="s">
        <v>36</v>
      </c>
      <c r="G4" s="55"/>
      <c r="H4" s="47" t="s">
        <v>4</v>
      </c>
    </row>
    <row r="5" spans="1:11" ht="18.75" customHeight="1" x14ac:dyDescent="0.25">
      <c r="A5" s="47"/>
      <c r="B5" s="56"/>
      <c r="C5" s="57"/>
      <c r="D5" s="56"/>
      <c r="E5" s="57"/>
      <c r="F5" s="56"/>
      <c r="G5" s="57"/>
      <c r="H5" s="47"/>
    </row>
    <row r="6" spans="1:11" x14ac:dyDescent="0.25">
      <c r="A6" s="47"/>
      <c r="B6" s="56"/>
      <c r="C6" s="57"/>
      <c r="D6" s="56"/>
      <c r="E6" s="57"/>
      <c r="F6" s="56"/>
      <c r="G6" s="57"/>
      <c r="H6" s="47"/>
    </row>
    <row r="7" spans="1:11" ht="15" customHeight="1" x14ac:dyDescent="0.25">
      <c r="A7" s="47" t="s">
        <v>6</v>
      </c>
      <c r="B7" s="56"/>
      <c r="C7" s="57"/>
      <c r="D7" s="56"/>
      <c r="E7" s="57"/>
      <c r="F7" s="56"/>
      <c r="G7" s="57"/>
      <c r="H7" s="47"/>
    </row>
    <row r="8" spans="1:11" x14ac:dyDescent="0.25">
      <c r="A8" s="47"/>
      <c r="B8" s="58"/>
      <c r="C8" s="59"/>
      <c r="D8" s="58"/>
      <c r="E8" s="59"/>
      <c r="F8" s="58"/>
      <c r="G8" s="59"/>
      <c r="H8" s="47"/>
    </row>
    <row r="9" spans="1:11" ht="15.75" customHeight="1" x14ac:dyDescent="0.25">
      <c r="A9" s="61">
        <v>1</v>
      </c>
      <c r="B9" s="54" t="s">
        <v>13</v>
      </c>
      <c r="C9" s="55"/>
      <c r="D9" s="67" t="s">
        <v>45</v>
      </c>
      <c r="E9" s="68"/>
      <c r="F9" s="67">
        <v>44</v>
      </c>
      <c r="G9" s="68"/>
      <c r="H9" s="2"/>
    </row>
    <row r="10" spans="1:11" x14ac:dyDescent="0.25">
      <c r="A10" s="62"/>
      <c r="B10" s="56"/>
      <c r="C10" s="57"/>
      <c r="D10" s="67" t="s">
        <v>46</v>
      </c>
      <c r="E10" s="68"/>
      <c r="F10" s="67">
        <v>42</v>
      </c>
      <c r="G10" s="68"/>
      <c r="H10" s="2"/>
    </row>
    <row r="11" spans="1:11" x14ac:dyDescent="0.25">
      <c r="A11" s="62"/>
      <c r="B11" s="56"/>
      <c r="C11" s="57"/>
      <c r="D11" s="110" t="s">
        <v>47</v>
      </c>
      <c r="E11" s="111"/>
      <c r="F11" s="110">
        <v>75</v>
      </c>
      <c r="G11" s="111"/>
      <c r="H11" s="29">
        <v>1</v>
      </c>
    </row>
    <row r="12" spans="1:11" x14ac:dyDescent="0.25">
      <c r="A12" s="62"/>
      <c r="B12" s="56"/>
      <c r="C12" s="57"/>
      <c r="D12" s="67" t="s">
        <v>117</v>
      </c>
      <c r="E12" s="68"/>
      <c r="F12" s="67">
        <v>45</v>
      </c>
      <c r="G12" s="68"/>
      <c r="H12" s="2"/>
    </row>
    <row r="13" spans="1:11" x14ac:dyDescent="0.25">
      <c r="A13" s="62"/>
      <c r="B13" s="56"/>
      <c r="C13" s="57"/>
      <c r="D13" s="108" t="s">
        <v>48</v>
      </c>
      <c r="E13" s="109"/>
      <c r="F13" s="108">
        <v>48</v>
      </c>
      <c r="G13" s="109"/>
      <c r="H13" s="2"/>
    </row>
    <row r="14" spans="1:11" x14ac:dyDescent="0.25">
      <c r="A14" s="63"/>
      <c r="B14" s="58"/>
      <c r="C14" s="59"/>
      <c r="D14" s="108" t="s">
        <v>49</v>
      </c>
      <c r="E14" s="109"/>
      <c r="F14" s="108">
        <v>48</v>
      </c>
      <c r="G14" s="109"/>
      <c r="H14" s="2"/>
    </row>
    <row r="15" spans="1:11" x14ac:dyDescent="0.25">
      <c r="A15" s="67"/>
      <c r="B15" s="107"/>
      <c r="C15" s="107"/>
      <c r="D15" s="107"/>
      <c r="E15" s="68"/>
      <c r="F15" s="67">
        <f>SUM(F9:G14)</f>
        <v>302</v>
      </c>
      <c r="G15" s="68"/>
      <c r="H15" s="2">
        <v>2</v>
      </c>
    </row>
    <row r="16" spans="1:11" x14ac:dyDescent="0.25">
      <c r="A16" s="50">
        <v>2</v>
      </c>
      <c r="B16" s="54" t="s">
        <v>14</v>
      </c>
      <c r="C16" s="55"/>
      <c r="D16" s="67" t="s">
        <v>143</v>
      </c>
      <c r="E16" s="68"/>
      <c r="F16" s="67">
        <v>37</v>
      </c>
      <c r="G16" s="68"/>
      <c r="H16" s="2"/>
    </row>
    <row r="17" spans="1:8" x14ac:dyDescent="0.25">
      <c r="A17" s="76"/>
      <c r="B17" s="56"/>
      <c r="C17" s="57"/>
      <c r="D17" s="67" t="s">
        <v>144</v>
      </c>
      <c r="E17" s="68"/>
      <c r="F17" s="67">
        <v>40</v>
      </c>
      <c r="G17" s="68"/>
      <c r="H17" s="2"/>
    </row>
    <row r="18" spans="1:8" x14ac:dyDescent="0.25">
      <c r="A18" s="76"/>
      <c r="B18" s="56"/>
      <c r="C18" s="57"/>
      <c r="D18" s="67" t="s">
        <v>145</v>
      </c>
      <c r="E18" s="68"/>
      <c r="F18" s="67">
        <v>41</v>
      </c>
      <c r="G18" s="68"/>
      <c r="H18" s="2"/>
    </row>
    <row r="19" spans="1:8" x14ac:dyDescent="0.25">
      <c r="A19" s="76"/>
      <c r="B19" s="56"/>
      <c r="C19" s="57"/>
      <c r="D19" s="67" t="s">
        <v>146</v>
      </c>
      <c r="E19" s="68"/>
      <c r="F19" s="67">
        <v>52</v>
      </c>
      <c r="G19" s="68"/>
      <c r="H19" s="2"/>
    </row>
    <row r="20" spans="1:8" ht="15.75" customHeight="1" x14ac:dyDescent="0.25">
      <c r="A20" s="76"/>
      <c r="B20" s="56"/>
      <c r="C20" s="57"/>
      <c r="D20" s="108" t="s">
        <v>142</v>
      </c>
      <c r="E20" s="109"/>
      <c r="F20" s="108">
        <v>33</v>
      </c>
      <c r="G20" s="109"/>
      <c r="H20" s="2"/>
    </row>
    <row r="21" spans="1:8" x14ac:dyDescent="0.25">
      <c r="A21" s="51"/>
      <c r="B21" s="58"/>
      <c r="C21" s="59"/>
      <c r="D21" s="108" t="s">
        <v>147</v>
      </c>
      <c r="E21" s="109"/>
      <c r="F21" s="108">
        <v>33</v>
      </c>
      <c r="G21" s="109"/>
      <c r="H21" s="2"/>
    </row>
    <row r="22" spans="1:8" x14ac:dyDescent="0.25">
      <c r="A22" s="5"/>
      <c r="B22" s="6"/>
      <c r="C22" s="6"/>
      <c r="D22" s="6"/>
      <c r="E22" s="7"/>
      <c r="F22" s="67">
        <f>SUM(F16:G21)</f>
        <v>236</v>
      </c>
      <c r="G22" s="68"/>
      <c r="H22" s="2">
        <v>12</v>
      </c>
    </row>
    <row r="23" spans="1:8" x14ac:dyDescent="0.25">
      <c r="A23" s="61">
        <v>3</v>
      </c>
      <c r="B23" s="54" t="s">
        <v>15</v>
      </c>
      <c r="C23" s="55"/>
      <c r="D23" s="67" t="s">
        <v>50</v>
      </c>
      <c r="E23" s="68"/>
      <c r="F23" s="67">
        <v>50</v>
      </c>
      <c r="G23" s="68"/>
      <c r="H23" s="2"/>
    </row>
    <row r="24" spans="1:8" x14ac:dyDescent="0.25">
      <c r="A24" s="62"/>
      <c r="B24" s="56"/>
      <c r="C24" s="57"/>
      <c r="D24" s="67" t="s">
        <v>51</v>
      </c>
      <c r="E24" s="68"/>
      <c r="F24" s="67">
        <v>38</v>
      </c>
      <c r="G24" s="68"/>
      <c r="H24" s="2"/>
    </row>
    <row r="25" spans="1:8" x14ac:dyDescent="0.25">
      <c r="A25" s="62"/>
      <c r="B25" s="56"/>
      <c r="C25" s="57"/>
      <c r="D25" s="67" t="s">
        <v>52</v>
      </c>
      <c r="E25" s="68"/>
      <c r="F25" s="67">
        <v>55</v>
      </c>
      <c r="G25" s="68"/>
      <c r="H25" s="2"/>
    </row>
    <row r="26" spans="1:8" ht="15.75" customHeight="1" x14ac:dyDescent="0.25">
      <c r="A26" s="62"/>
      <c r="B26" s="56"/>
      <c r="C26" s="57"/>
      <c r="D26" s="67" t="s">
        <v>139</v>
      </c>
      <c r="E26" s="68"/>
      <c r="F26" s="86">
        <v>65</v>
      </c>
      <c r="G26" s="87"/>
      <c r="H26" s="2"/>
    </row>
    <row r="27" spans="1:8" x14ac:dyDescent="0.25">
      <c r="A27" s="62"/>
      <c r="B27" s="56"/>
      <c r="C27" s="57"/>
      <c r="D27" s="108" t="s">
        <v>53</v>
      </c>
      <c r="E27" s="109"/>
      <c r="F27" s="108">
        <v>41</v>
      </c>
      <c r="G27" s="109"/>
      <c r="H27" s="2"/>
    </row>
    <row r="28" spans="1:8" x14ac:dyDescent="0.25">
      <c r="A28" s="63"/>
      <c r="B28" s="58"/>
      <c r="C28" s="59"/>
      <c r="D28" s="108" t="s">
        <v>54</v>
      </c>
      <c r="E28" s="109"/>
      <c r="F28" s="108">
        <v>43</v>
      </c>
      <c r="G28" s="109"/>
      <c r="H28" s="2"/>
    </row>
    <row r="29" spans="1:8" x14ac:dyDescent="0.25">
      <c r="A29" s="67"/>
      <c r="B29" s="107"/>
      <c r="C29" s="107"/>
      <c r="D29" s="107"/>
      <c r="E29" s="68"/>
      <c r="F29" s="67">
        <f>SUM(F23:G28)</f>
        <v>292</v>
      </c>
      <c r="G29" s="68"/>
      <c r="H29" s="2">
        <v>3</v>
      </c>
    </row>
    <row r="30" spans="1:8" x14ac:dyDescent="0.25">
      <c r="A30" s="61">
        <v>4</v>
      </c>
      <c r="B30" s="54" t="s">
        <v>18</v>
      </c>
      <c r="C30" s="55"/>
      <c r="D30" s="86" t="s">
        <v>148</v>
      </c>
      <c r="E30" s="87"/>
      <c r="F30" s="67">
        <v>32</v>
      </c>
      <c r="G30" s="68"/>
      <c r="H30" s="2"/>
    </row>
    <row r="31" spans="1:8" x14ac:dyDescent="0.25">
      <c r="A31" s="62"/>
      <c r="B31" s="56"/>
      <c r="C31" s="57"/>
      <c r="D31" s="86" t="s">
        <v>63</v>
      </c>
      <c r="E31" s="87"/>
      <c r="F31" s="67">
        <v>41</v>
      </c>
      <c r="G31" s="68"/>
      <c r="H31" s="2"/>
    </row>
    <row r="32" spans="1:8" x14ac:dyDescent="0.25">
      <c r="A32" s="62"/>
      <c r="B32" s="56"/>
      <c r="C32" s="57"/>
      <c r="D32" s="86" t="s">
        <v>62</v>
      </c>
      <c r="E32" s="87"/>
      <c r="F32" s="67">
        <v>38</v>
      </c>
      <c r="G32" s="68"/>
      <c r="H32" s="2"/>
    </row>
    <row r="33" spans="1:8" x14ac:dyDescent="0.25">
      <c r="A33" s="62"/>
      <c r="B33" s="56"/>
      <c r="C33" s="57"/>
      <c r="D33" s="86" t="s">
        <v>61</v>
      </c>
      <c r="E33" s="87"/>
      <c r="F33" s="67">
        <v>53</v>
      </c>
      <c r="G33" s="68"/>
      <c r="H33" s="2"/>
    </row>
    <row r="34" spans="1:8" x14ac:dyDescent="0.25">
      <c r="A34" s="62"/>
      <c r="B34" s="56"/>
      <c r="C34" s="57"/>
      <c r="D34" s="108" t="s">
        <v>60</v>
      </c>
      <c r="E34" s="109"/>
      <c r="F34" s="108">
        <v>44</v>
      </c>
      <c r="G34" s="109"/>
      <c r="H34" s="2"/>
    </row>
    <row r="35" spans="1:8" x14ac:dyDescent="0.25">
      <c r="A35" s="63"/>
      <c r="B35" s="58"/>
      <c r="C35" s="59"/>
      <c r="D35" s="108" t="s">
        <v>59</v>
      </c>
      <c r="E35" s="109"/>
      <c r="F35" s="108">
        <v>51</v>
      </c>
      <c r="G35" s="109"/>
      <c r="H35" s="2"/>
    </row>
    <row r="36" spans="1:8" x14ac:dyDescent="0.25">
      <c r="A36" s="67"/>
      <c r="B36" s="107"/>
      <c r="C36" s="107"/>
      <c r="D36" s="107"/>
      <c r="E36" s="68"/>
      <c r="F36" s="67">
        <f>SUM(F30:G35)</f>
        <v>259</v>
      </c>
      <c r="G36" s="68"/>
      <c r="H36" s="2">
        <v>8</v>
      </c>
    </row>
    <row r="37" spans="1:8" x14ac:dyDescent="0.25">
      <c r="A37" s="61">
        <v>5</v>
      </c>
      <c r="B37" s="54" t="s">
        <v>19</v>
      </c>
      <c r="C37" s="55"/>
      <c r="D37" s="67" t="s">
        <v>64</v>
      </c>
      <c r="E37" s="68"/>
      <c r="F37" s="67">
        <v>47</v>
      </c>
      <c r="G37" s="68"/>
      <c r="H37" s="2"/>
    </row>
    <row r="38" spans="1:8" x14ac:dyDescent="0.25">
      <c r="A38" s="62"/>
      <c r="B38" s="56"/>
      <c r="C38" s="57"/>
      <c r="D38" s="67" t="s">
        <v>65</v>
      </c>
      <c r="E38" s="68"/>
      <c r="F38" s="67">
        <v>44</v>
      </c>
      <c r="G38" s="68"/>
      <c r="H38" s="2"/>
    </row>
    <row r="39" spans="1:8" x14ac:dyDescent="0.25">
      <c r="A39" s="62"/>
      <c r="B39" s="56"/>
      <c r="C39" s="57"/>
      <c r="D39" s="67" t="s">
        <v>66</v>
      </c>
      <c r="E39" s="68"/>
      <c r="F39" s="67">
        <v>52</v>
      </c>
      <c r="G39" s="68"/>
      <c r="H39" s="2"/>
    </row>
    <row r="40" spans="1:8" x14ac:dyDescent="0.25">
      <c r="A40" s="62"/>
      <c r="B40" s="56"/>
      <c r="C40" s="57"/>
      <c r="D40" s="67" t="s">
        <v>67</v>
      </c>
      <c r="E40" s="68"/>
      <c r="F40" s="67">
        <v>40</v>
      </c>
      <c r="G40" s="68"/>
      <c r="H40" s="2"/>
    </row>
    <row r="41" spans="1:8" ht="15.75" customHeight="1" x14ac:dyDescent="0.25">
      <c r="A41" s="62"/>
      <c r="B41" s="56"/>
      <c r="C41" s="57"/>
      <c r="D41" s="108" t="s">
        <v>68</v>
      </c>
      <c r="E41" s="109"/>
      <c r="F41" s="108">
        <v>62</v>
      </c>
      <c r="G41" s="109"/>
      <c r="H41" s="28">
        <v>1</v>
      </c>
    </row>
    <row r="42" spans="1:8" x14ac:dyDescent="0.25">
      <c r="A42" s="63"/>
      <c r="B42" s="58"/>
      <c r="C42" s="59"/>
      <c r="D42" s="108" t="s">
        <v>69</v>
      </c>
      <c r="E42" s="109"/>
      <c r="F42" s="108">
        <v>40</v>
      </c>
      <c r="G42" s="109"/>
      <c r="H42" s="2"/>
    </row>
    <row r="43" spans="1:8" x14ac:dyDescent="0.25">
      <c r="A43" s="67"/>
      <c r="B43" s="107"/>
      <c r="C43" s="107"/>
      <c r="D43" s="107"/>
      <c r="E43" s="68"/>
      <c r="F43" s="67">
        <f>SUM(F37:G42)</f>
        <v>285</v>
      </c>
      <c r="G43" s="68"/>
      <c r="H43" s="2">
        <v>5</v>
      </c>
    </row>
    <row r="44" spans="1:8" x14ac:dyDescent="0.25">
      <c r="A44" s="90">
        <v>6</v>
      </c>
      <c r="B44" s="54" t="s">
        <v>20</v>
      </c>
      <c r="C44" s="55"/>
      <c r="D44" s="71" t="s">
        <v>70</v>
      </c>
      <c r="E44" s="73"/>
      <c r="F44" s="67">
        <v>51</v>
      </c>
      <c r="G44" s="68"/>
      <c r="H44" s="2"/>
    </row>
    <row r="45" spans="1:8" x14ac:dyDescent="0.25">
      <c r="A45" s="91"/>
      <c r="B45" s="56"/>
      <c r="C45" s="57"/>
      <c r="D45" s="71" t="s">
        <v>71</v>
      </c>
      <c r="E45" s="73"/>
      <c r="F45" s="67">
        <v>27</v>
      </c>
      <c r="G45" s="68"/>
      <c r="H45" s="2"/>
    </row>
    <row r="46" spans="1:8" x14ac:dyDescent="0.25">
      <c r="A46" s="91"/>
      <c r="B46" s="56"/>
      <c r="C46" s="57"/>
      <c r="D46" s="71" t="s">
        <v>72</v>
      </c>
      <c r="E46" s="73"/>
      <c r="F46" s="67">
        <v>57</v>
      </c>
      <c r="G46" s="68"/>
      <c r="H46" s="2"/>
    </row>
    <row r="47" spans="1:8" ht="15.75" customHeight="1" x14ac:dyDescent="0.25">
      <c r="A47" s="91"/>
      <c r="B47" s="56"/>
      <c r="C47" s="57"/>
      <c r="D47" s="71" t="s">
        <v>73</v>
      </c>
      <c r="E47" s="73"/>
      <c r="F47" s="67">
        <v>33</v>
      </c>
      <c r="G47" s="68"/>
      <c r="H47" s="2"/>
    </row>
    <row r="48" spans="1:8" x14ac:dyDescent="0.25">
      <c r="A48" s="91"/>
      <c r="B48" s="56"/>
      <c r="C48" s="57"/>
      <c r="D48" s="71" t="s">
        <v>74</v>
      </c>
      <c r="E48" s="73"/>
      <c r="F48" s="67">
        <v>45</v>
      </c>
      <c r="G48" s="68"/>
      <c r="H48" s="2"/>
    </row>
    <row r="49" spans="1:8" x14ac:dyDescent="0.25">
      <c r="A49" s="92"/>
      <c r="B49" s="58"/>
      <c r="C49" s="59"/>
      <c r="D49" s="108" t="s">
        <v>75</v>
      </c>
      <c r="E49" s="109"/>
      <c r="F49" s="108">
        <v>30</v>
      </c>
      <c r="G49" s="109"/>
      <c r="H49" s="2"/>
    </row>
    <row r="50" spans="1:8" x14ac:dyDescent="0.25">
      <c r="A50" s="67"/>
      <c r="B50" s="107"/>
      <c r="C50" s="107"/>
      <c r="D50" s="107"/>
      <c r="E50" s="68"/>
      <c r="F50" s="67">
        <f>SUM(F49,F48,F47,F46,F45)</f>
        <v>192</v>
      </c>
      <c r="G50" s="68"/>
      <c r="H50" s="2">
        <v>14</v>
      </c>
    </row>
    <row r="51" spans="1:8" ht="15" customHeight="1" x14ac:dyDescent="0.25">
      <c r="A51" s="90">
        <v>7</v>
      </c>
      <c r="B51" s="54" t="s">
        <v>25</v>
      </c>
      <c r="C51" s="55"/>
      <c r="D51" s="67" t="s">
        <v>160</v>
      </c>
      <c r="E51" s="68"/>
      <c r="F51" s="67">
        <v>37</v>
      </c>
      <c r="G51" s="68"/>
      <c r="H51" s="2"/>
    </row>
    <row r="52" spans="1:8" x14ac:dyDescent="0.25">
      <c r="A52" s="91"/>
      <c r="B52" s="56"/>
      <c r="C52" s="57"/>
      <c r="D52" s="67" t="s">
        <v>166</v>
      </c>
      <c r="E52" s="68"/>
      <c r="F52" s="67">
        <v>36</v>
      </c>
      <c r="G52" s="68"/>
      <c r="H52" s="2"/>
    </row>
    <row r="53" spans="1:8" x14ac:dyDescent="0.25">
      <c r="A53" s="91"/>
      <c r="B53" s="56"/>
      <c r="C53" s="57"/>
      <c r="D53" s="86" t="s">
        <v>170</v>
      </c>
      <c r="E53" s="87"/>
      <c r="F53" s="67"/>
      <c r="G53" s="68"/>
      <c r="H53" s="2"/>
    </row>
    <row r="54" spans="1:8" x14ac:dyDescent="0.25">
      <c r="A54" s="91"/>
      <c r="B54" s="56"/>
      <c r="C54" s="57"/>
      <c r="D54" s="86" t="s">
        <v>171</v>
      </c>
      <c r="E54" s="87"/>
      <c r="F54" s="67"/>
      <c r="G54" s="68"/>
      <c r="H54" s="2"/>
    </row>
    <row r="55" spans="1:8" x14ac:dyDescent="0.25">
      <c r="A55" s="91"/>
      <c r="B55" s="56"/>
      <c r="C55" s="57"/>
      <c r="D55" s="86" t="s">
        <v>172</v>
      </c>
      <c r="E55" s="87"/>
      <c r="F55" s="67"/>
      <c r="G55" s="68"/>
      <c r="H55" s="2"/>
    </row>
    <row r="56" spans="1:8" x14ac:dyDescent="0.25">
      <c r="A56" s="92"/>
      <c r="B56" s="58"/>
      <c r="C56" s="59"/>
      <c r="D56" s="86" t="s">
        <v>173</v>
      </c>
      <c r="E56" s="87"/>
      <c r="F56" s="67"/>
      <c r="G56" s="68"/>
      <c r="H56" s="2"/>
    </row>
    <row r="57" spans="1:8" x14ac:dyDescent="0.25">
      <c r="A57" s="67"/>
      <c r="B57" s="107"/>
      <c r="C57" s="107"/>
      <c r="D57" s="107"/>
      <c r="E57" s="68"/>
      <c r="F57" s="67">
        <f>SUM(F51:G56)</f>
        <v>73</v>
      </c>
      <c r="G57" s="68"/>
      <c r="H57" s="2">
        <v>16</v>
      </c>
    </row>
    <row r="58" spans="1:8" x14ac:dyDescent="0.25">
      <c r="A58" s="61">
        <v>8</v>
      </c>
      <c r="B58" s="54" t="s">
        <v>22</v>
      </c>
      <c r="C58" s="55"/>
      <c r="D58" s="67" t="s">
        <v>76</v>
      </c>
      <c r="E58" s="68"/>
      <c r="F58" s="67">
        <v>33</v>
      </c>
      <c r="G58" s="68"/>
      <c r="H58" s="2"/>
    </row>
    <row r="59" spans="1:8" x14ac:dyDescent="0.25">
      <c r="A59" s="62"/>
      <c r="B59" s="56"/>
      <c r="C59" s="57"/>
      <c r="D59" s="67" t="s">
        <v>77</v>
      </c>
      <c r="E59" s="68"/>
      <c r="F59" s="67">
        <v>53</v>
      </c>
      <c r="G59" s="68"/>
      <c r="H59" s="2"/>
    </row>
    <row r="60" spans="1:8" x14ac:dyDescent="0.25">
      <c r="A60" s="62"/>
      <c r="B60" s="56"/>
      <c r="C60" s="57"/>
      <c r="D60" s="67" t="s">
        <v>78</v>
      </c>
      <c r="E60" s="68"/>
      <c r="F60" s="67">
        <v>49</v>
      </c>
      <c r="G60" s="68"/>
      <c r="H60" s="2"/>
    </row>
    <row r="61" spans="1:8" x14ac:dyDescent="0.25">
      <c r="A61" s="62"/>
      <c r="B61" s="56"/>
      <c r="C61" s="57"/>
      <c r="D61" s="67" t="s">
        <v>79</v>
      </c>
      <c r="E61" s="68"/>
      <c r="F61" s="67">
        <v>38</v>
      </c>
      <c r="G61" s="68"/>
      <c r="H61" s="2"/>
    </row>
    <row r="62" spans="1:8" x14ac:dyDescent="0.25">
      <c r="A62" s="62"/>
      <c r="B62" s="56"/>
      <c r="C62" s="57"/>
      <c r="D62" s="108" t="s">
        <v>161</v>
      </c>
      <c r="E62" s="109"/>
      <c r="F62" s="108">
        <v>34</v>
      </c>
      <c r="G62" s="109"/>
      <c r="H62" s="2"/>
    </row>
    <row r="63" spans="1:8" x14ac:dyDescent="0.25">
      <c r="A63" s="63"/>
      <c r="B63" s="58"/>
      <c r="C63" s="59"/>
      <c r="D63" s="108" t="s">
        <v>80</v>
      </c>
      <c r="E63" s="109"/>
      <c r="F63" s="108">
        <v>29</v>
      </c>
      <c r="G63" s="109"/>
      <c r="H63" s="2"/>
    </row>
    <row r="64" spans="1:8" x14ac:dyDescent="0.25">
      <c r="A64" s="67"/>
      <c r="B64" s="107"/>
      <c r="C64" s="107"/>
      <c r="D64" s="107"/>
      <c r="E64" s="68"/>
      <c r="F64" s="67">
        <f>SUM(F58:G63)</f>
        <v>236</v>
      </c>
      <c r="G64" s="68"/>
      <c r="H64" s="2">
        <v>13</v>
      </c>
    </row>
    <row r="65" spans="1:8" x14ac:dyDescent="0.25">
      <c r="A65" s="61">
        <v>9</v>
      </c>
      <c r="B65" s="54" t="s">
        <v>18</v>
      </c>
      <c r="C65" s="55"/>
      <c r="D65" s="86" t="s">
        <v>55</v>
      </c>
      <c r="E65" s="87"/>
      <c r="F65" s="86">
        <v>62</v>
      </c>
      <c r="G65" s="87"/>
      <c r="H65" s="2"/>
    </row>
    <row r="66" spans="1:8" x14ac:dyDescent="0.25">
      <c r="A66" s="62"/>
      <c r="B66" s="56"/>
      <c r="C66" s="57"/>
      <c r="D66" s="86" t="s">
        <v>56</v>
      </c>
      <c r="E66" s="87"/>
      <c r="F66" s="67">
        <v>41</v>
      </c>
      <c r="G66" s="68"/>
      <c r="H66" s="2"/>
    </row>
    <row r="67" spans="1:8" x14ac:dyDescent="0.25">
      <c r="A67" s="62"/>
      <c r="B67" s="56"/>
      <c r="C67" s="57"/>
      <c r="D67" s="86" t="s">
        <v>57</v>
      </c>
      <c r="E67" s="87"/>
      <c r="F67" s="67">
        <v>37</v>
      </c>
      <c r="G67" s="68"/>
      <c r="H67" s="2"/>
    </row>
    <row r="68" spans="1:8" x14ac:dyDescent="0.25">
      <c r="A68" s="62"/>
      <c r="B68" s="56"/>
      <c r="C68" s="57"/>
      <c r="D68" s="86" t="s">
        <v>163</v>
      </c>
      <c r="E68" s="87"/>
      <c r="F68" s="67">
        <v>57</v>
      </c>
      <c r="G68" s="68"/>
      <c r="H68" s="2"/>
    </row>
    <row r="69" spans="1:8" ht="15.75" customHeight="1" x14ac:dyDescent="0.25">
      <c r="A69" s="62"/>
      <c r="B69" s="56"/>
      <c r="C69" s="57"/>
      <c r="D69" s="108" t="s">
        <v>58</v>
      </c>
      <c r="E69" s="109"/>
      <c r="F69" s="108">
        <v>50</v>
      </c>
      <c r="G69" s="109"/>
      <c r="H69" s="2"/>
    </row>
    <row r="70" spans="1:8" x14ac:dyDescent="0.25">
      <c r="A70" s="63"/>
      <c r="B70" s="58"/>
      <c r="C70" s="59"/>
      <c r="D70" s="108" t="s">
        <v>162</v>
      </c>
      <c r="E70" s="109"/>
      <c r="F70" s="108">
        <v>43</v>
      </c>
      <c r="G70" s="109"/>
      <c r="H70" s="2"/>
    </row>
    <row r="71" spans="1:8" x14ac:dyDescent="0.25">
      <c r="A71" s="67"/>
      <c r="B71" s="107"/>
      <c r="C71" s="107"/>
      <c r="D71" s="107"/>
      <c r="E71" s="68"/>
      <c r="F71" s="67">
        <f>SUM(F65:G70)</f>
        <v>290</v>
      </c>
      <c r="G71" s="68"/>
      <c r="H71" s="2">
        <v>4</v>
      </c>
    </row>
    <row r="72" spans="1:8" x14ac:dyDescent="0.25">
      <c r="A72" s="61">
        <v>10</v>
      </c>
      <c r="B72" s="54" t="s">
        <v>23</v>
      </c>
      <c r="C72" s="55"/>
      <c r="D72" s="67" t="s">
        <v>81</v>
      </c>
      <c r="E72" s="68"/>
      <c r="F72" s="67">
        <v>48</v>
      </c>
      <c r="G72" s="68"/>
      <c r="H72" s="2"/>
    </row>
    <row r="73" spans="1:8" x14ac:dyDescent="0.25">
      <c r="A73" s="62"/>
      <c r="B73" s="56"/>
      <c r="C73" s="57"/>
      <c r="D73" s="67" t="s">
        <v>82</v>
      </c>
      <c r="E73" s="68"/>
      <c r="F73" s="67">
        <v>51</v>
      </c>
      <c r="G73" s="68"/>
      <c r="H73" s="2"/>
    </row>
    <row r="74" spans="1:8" x14ac:dyDescent="0.25">
      <c r="A74" s="62"/>
      <c r="B74" s="56"/>
      <c r="C74" s="57"/>
      <c r="D74" s="67" t="s">
        <v>83</v>
      </c>
      <c r="E74" s="68"/>
      <c r="F74" s="67">
        <v>46</v>
      </c>
      <c r="G74" s="68"/>
      <c r="H74" s="2"/>
    </row>
    <row r="75" spans="1:8" ht="15.75" customHeight="1" x14ac:dyDescent="0.25">
      <c r="A75" s="62"/>
      <c r="B75" s="56"/>
      <c r="C75" s="57"/>
      <c r="D75" s="67" t="s">
        <v>84</v>
      </c>
      <c r="E75" s="68"/>
      <c r="F75" s="67">
        <v>48</v>
      </c>
      <c r="G75" s="68"/>
      <c r="H75" s="2"/>
    </row>
    <row r="76" spans="1:8" x14ac:dyDescent="0.25">
      <c r="A76" s="62"/>
      <c r="B76" s="56"/>
      <c r="C76" s="57"/>
      <c r="D76" s="108" t="s">
        <v>85</v>
      </c>
      <c r="E76" s="109"/>
      <c r="F76" s="108">
        <v>40</v>
      </c>
      <c r="G76" s="109"/>
      <c r="H76" s="2"/>
    </row>
    <row r="77" spans="1:8" x14ac:dyDescent="0.25">
      <c r="A77" s="63"/>
      <c r="B77" s="58"/>
      <c r="C77" s="59"/>
      <c r="D77" s="108" t="s">
        <v>86</v>
      </c>
      <c r="E77" s="109"/>
      <c r="F77" s="108">
        <v>32</v>
      </c>
      <c r="G77" s="109"/>
      <c r="H77" s="2"/>
    </row>
    <row r="78" spans="1:8" x14ac:dyDescent="0.25">
      <c r="A78" s="67"/>
      <c r="B78" s="107"/>
      <c r="C78" s="107"/>
      <c r="D78" s="107"/>
      <c r="E78" s="68"/>
      <c r="F78" s="67">
        <f>SUM(F72:G77)</f>
        <v>265</v>
      </c>
      <c r="G78" s="68"/>
      <c r="H78" s="2">
        <v>6</v>
      </c>
    </row>
    <row r="79" spans="1:8" x14ac:dyDescent="0.25">
      <c r="A79" s="61">
        <v>11</v>
      </c>
      <c r="B79" s="54" t="s">
        <v>24</v>
      </c>
      <c r="C79" s="55"/>
      <c r="D79" s="110" t="s">
        <v>87</v>
      </c>
      <c r="E79" s="111"/>
      <c r="F79" s="110">
        <v>70</v>
      </c>
      <c r="G79" s="111"/>
      <c r="H79" s="29">
        <v>2</v>
      </c>
    </row>
    <row r="80" spans="1:8" x14ac:dyDescent="0.25">
      <c r="A80" s="62"/>
      <c r="B80" s="56"/>
      <c r="C80" s="57"/>
      <c r="D80" s="110" t="s">
        <v>140</v>
      </c>
      <c r="E80" s="111"/>
      <c r="F80" s="110">
        <v>65</v>
      </c>
      <c r="G80" s="111"/>
      <c r="H80" s="29">
        <v>3</v>
      </c>
    </row>
    <row r="81" spans="1:8" x14ac:dyDescent="0.25">
      <c r="A81" s="62"/>
      <c r="B81" s="56"/>
      <c r="C81" s="57"/>
      <c r="D81" s="67" t="s">
        <v>88</v>
      </c>
      <c r="E81" s="68"/>
      <c r="F81" s="86">
        <v>63</v>
      </c>
      <c r="G81" s="87"/>
      <c r="H81" s="2"/>
    </row>
    <row r="82" spans="1:8" x14ac:dyDescent="0.25">
      <c r="A82" s="62"/>
      <c r="B82" s="56"/>
      <c r="C82" s="57"/>
      <c r="D82" s="103" t="s">
        <v>89</v>
      </c>
      <c r="E82" s="104"/>
      <c r="F82" s="67">
        <v>58</v>
      </c>
      <c r="G82" s="68"/>
      <c r="H82" s="2"/>
    </row>
    <row r="83" spans="1:8" x14ac:dyDescent="0.25">
      <c r="A83" s="62"/>
      <c r="B83" s="56"/>
      <c r="C83" s="57"/>
      <c r="D83" s="108" t="s">
        <v>90</v>
      </c>
      <c r="E83" s="109"/>
      <c r="F83" s="108">
        <v>55</v>
      </c>
      <c r="G83" s="109"/>
      <c r="H83" s="28">
        <v>3</v>
      </c>
    </row>
    <row r="84" spans="1:8" x14ac:dyDescent="0.25">
      <c r="A84" s="63"/>
      <c r="B84" s="58"/>
      <c r="C84" s="59"/>
      <c r="D84" s="108" t="s">
        <v>91</v>
      </c>
      <c r="E84" s="109"/>
      <c r="F84" s="108">
        <v>30</v>
      </c>
      <c r="G84" s="109"/>
      <c r="H84" s="2"/>
    </row>
    <row r="85" spans="1:8" x14ac:dyDescent="0.25">
      <c r="A85" s="67"/>
      <c r="B85" s="107"/>
      <c r="C85" s="107"/>
      <c r="D85" s="107"/>
      <c r="E85" s="68"/>
      <c r="F85" s="67">
        <f>SUM(F79:G84)</f>
        <v>341</v>
      </c>
      <c r="G85" s="68"/>
      <c r="H85" s="2">
        <v>1</v>
      </c>
    </row>
    <row r="86" spans="1:8" x14ac:dyDescent="0.25">
      <c r="A86" s="61">
        <v>12</v>
      </c>
      <c r="B86" s="54" t="s">
        <v>25</v>
      </c>
      <c r="C86" s="55"/>
      <c r="D86" s="67" t="s">
        <v>149</v>
      </c>
      <c r="E86" s="68"/>
      <c r="F86" s="67">
        <v>50</v>
      </c>
      <c r="G86" s="68"/>
      <c r="H86" s="2"/>
    </row>
    <row r="87" spans="1:8" x14ac:dyDescent="0.25">
      <c r="A87" s="62"/>
      <c r="B87" s="56"/>
      <c r="C87" s="57"/>
      <c r="D87" s="67" t="s">
        <v>150</v>
      </c>
      <c r="E87" s="68"/>
      <c r="F87" s="67">
        <v>51</v>
      </c>
      <c r="G87" s="68"/>
      <c r="H87" s="2"/>
    </row>
    <row r="88" spans="1:8" x14ac:dyDescent="0.25">
      <c r="A88" s="62"/>
      <c r="B88" s="56"/>
      <c r="C88" s="57"/>
      <c r="D88" s="67" t="s">
        <v>151</v>
      </c>
      <c r="E88" s="68"/>
      <c r="F88" s="67">
        <v>31</v>
      </c>
      <c r="G88" s="68"/>
      <c r="H88" s="2"/>
    </row>
    <row r="89" spans="1:8" x14ac:dyDescent="0.25">
      <c r="A89" s="62"/>
      <c r="B89" s="56"/>
      <c r="C89" s="57"/>
      <c r="D89" s="67" t="s">
        <v>152</v>
      </c>
      <c r="E89" s="68"/>
      <c r="F89" s="67">
        <v>40</v>
      </c>
      <c r="G89" s="68"/>
      <c r="H89" s="2"/>
    </row>
    <row r="90" spans="1:8" x14ac:dyDescent="0.25">
      <c r="A90" s="62"/>
      <c r="B90" s="56"/>
      <c r="C90" s="57"/>
      <c r="D90" s="108" t="s">
        <v>153</v>
      </c>
      <c r="E90" s="109"/>
      <c r="F90" s="108">
        <v>35</v>
      </c>
      <c r="G90" s="109"/>
      <c r="H90" s="2"/>
    </row>
    <row r="91" spans="1:8" x14ac:dyDescent="0.25">
      <c r="A91" s="63"/>
      <c r="B91" s="58"/>
      <c r="C91" s="59"/>
      <c r="D91" s="108" t="s">
        <v>154</v>
      </c>
      <c r="E91" s="109"/>
      <c r="F91" s="108">
        <v>43</v>
      </c>
      <c r="G91" s="109"/>
      <c r="H91" s="2"/>
    </row>
    <row r="92" spans="1:8" x14ac:dyDescent="0.25">
      <c r="A92" s="67"/>
      <c r="B92" s="107"/>
      <c r="C92" s="107"/>
      <c r="D92" s="107"/>
      <c r="E92" s="68"/>
      <c r="F92" s="67">
        <f>SUM(F86:G91)</f>
        <v>250</v>
      </c>
      <c r="G92" s="68"/>
      <c r="H92" s="2">
        <v>11</v>
      </c>
    </row>
    <row r="93" spans="1:8" x14ac:dyDescent="0.25">
      <c r="A93" s="61">
        <v>13</v>
      </c>
      <c r="B93" s="54" t="s">
        <v>26</v>
      </c>
      <c r="C93" s="55"/>
      <c r="D93" s="67" t="s">
        <v>155</v>
      </c>
      <c r="E93" s="68"/>
      <c r="F93" s="67">
        <v>48</v>
      </c>
      <c r="G93" s="68"/>
      <c r="H93" s="2"/>
    </row>
    <row r="94" spans="1:8" x14ac:dyDescent="0.25">
      <c r="A94" s="62"/>
      <c r="B94" s="56"/>
      <c r="C94" s="57"/>
      <c r="D94" s="67" t="s">
        <v>164</v>
      </c>
      <c r="E94" s="68"/>
      <c r="F94" s="67">
        <v>44</v>
      </c>
      <c r="G94" s="68"/>
      <c r="H94" s="2"/>
    </row>
    <row r="95" spans="1:8" x14ac:dyDescent="0.25">
      <c r="A95" s="62"/>
      <c r="B95" s="56"/>
      <c r="C95" s="57"/>
      <c r="D95" s="67" t="s">
        <v>156</v>
      </c>
      <c r="E95" s="68"/>
      <c r="F95" s="67">
        <v>32</v>
      </c>
      <c r="G95" s="68"/>
      <c r="H95" s="2"/>
    </row>
    <row r="96" spans="1:8" x14ac:dyDescent="0.25">
      <c r="A96" s="62"/>
      <c r="B96" s="56"/>
      <c r="C96" s="57"/>
      <c r="D96" s="67" t="s">
        <v>157</v>
      </c>
      <c r="E96" s="68"/>
      <c r="F96" s="67">
        <v>52</v>
      </c>
      <c r="G96" s="68"/>
      <c r="H96" s="2"/>
    </row>
    <row r="97" spans="1:8" ht="15.75" customHeight="1" x14ac:dyDescent="0.25">
      <c r="A97" s="62"/>
      <c r="B97" s="56"/>
      <c r="C97" s="57"/>
      <c r="D97" s="108" t="s">
        <v>158</v>
      </c>
      <c r="E97" s="109"/>
      <c r="F97" s="108">
        <v>43</v>
      </c>
      <c r="G97" s="109"/>
      <c r="H97" s="2"/>
    </row>
    <row r="98" spans="1:8" x14ac:dyDescent="0.25">
      <c r="A98" s="63"/>
      <c r="B98" s="58"/>
      <c r="C98" s="59"/>
      <c r="D98" s="108" t="s">
        <v>159</v>
      </c>
      <c r="E98" s="109"/>
      <c r="F98" s="108">
        <v>39</v>
      </c>
      <c r="G98" s="109"/>
      <c r="H98" s="2"/>
    </row>
    <row r="99" spans="1:8" x14ac:dyDescent="0.25">
      <c r="A99" s="67"/>
      <c r="B99" s="107"/>
      <c r="C99" s="107"/>
      <c r="D99" s="107"/>
      <c r="E99" s="68"/>
      <c r="F99" s="67">
        <f>SUM(F93:G98)</f>
        <v>258</v>
      </c>
      <c r="G99" s="68"/>
      <c r="H99" s="2">
        <v>9</v>
      </c>
    </row>
    <row r="100" spans="1:8" x14ac:dyDescent="0.25">
      <c r="A100" s="61">
        <v>14</v>
      </c>
      <c r="B100" s="54" t="s">
        <v>27</v>
      </c>
      <c r="C100" s="55"/>
      <c r="D100" s="67" t="s">
        <v>92</v>
      </c>
      <c r="E100" s="68"/>
      <c r="F100" s="67">
        <v>58</v>
      </c>
      <c r="G100" s="68"/>
      <c r="H100" s="2"/>
    </row>
    <row r="101" spans="1:8" x14ac:dyDescent="0.25">
      <c r="A101" s="62"/>
      <c r="B101" s="56"/>
      <c r="C101" s="57"/>
      <c r="D101" s="67" t="s">
        <v>93</v>
      </c>
      <c r="E101" s="68"/>
      <c r="F101" s="67">
        <v>36</v>
      </c>
      <c r="G101" s="68"/>
      <c r="H101" s="2"/>
    </row>
    <row r="102" spans="1:8" x14ac:dyDescent="0.25">
      <c r="A102" s="62"/>
      <c r="B102" s="56"/>
      <c r="C102" s="57"/>
      <c r="D102" s="67" t="s">
        <v>94</v>
      </c>
      <c r="E102" s="68"/>
      <c r="F102" s="67">
        <v>33</v>
      </c>
      <c r="G102" s="68"/>
      <c r="H102" s="2"/>
    </row>
    <row r="103" spans="1:8" ht="15.75" customHeight="1" x14ac:dyDescent="0.25">
      <c r="A103" s="62"/>
      <c r="B103" s="56"/>
      <c r="C103" s="57"/>
      <c r="D103" s="67" t="s">
        <v>95</v>
      </c>
      <c r="E103" s="68"/>
      <c r="F103" s="67">
        <v>40</v>
      </c>
      <c r="G103" s="68"/>
      <c r="H103" s="2"/>
    </row>
    <row r="104" spans="1:8" x14ac:dyDescent="0.25">
      <c r="A104" s="62"/>
      <c r="B104" s="56"/>
      <c r="C104" s="57"/>
      <c r="D104" s="108" t="s">
        <v>96</v>
      </c>
      <c r="E104" s="109"/>
      <c r="F104" s="108">
        <v>59</v>
      </c>
      <c r="G104" s="109"/>
      <c r="H104" s="28">
        <v>2</v>
      </c>
    </row>
    <row r="105" spans="1:8" x14ac:dyDescent="0.25">
      <c r="A105" s="63"/>
      <c r="B105" s="58"/>
      <c r="C105" s="59"/>
      <c r="D105" s="108" t="s">
        <v>97</v>
      </c>
      <c r="E105" s="109"/>
      <c r="F105" s="108">
        <v>38</v>
      </c>
      <c r="G105" s="109"/>
      <c r="H105" s="2"/>
    </row>
    <row r="106" spans="1:8" x14ac:dyDescent="0.25">
      <c r="A106" s="67"/>
      <c r="B106" s="107"/>
      <c r="C106" s="107"/>
      <c r="D106" s="107"/>
      <c r="E106" s="68"/>
      <c r="F106" s="67">
        <f>SUM(F100:G105)</f>
        <v>264</v>
      </c>
      <c r="G106" s="68"/>
      <c r="H106" s="2">
        <v>7</v>
      </c>
    </row>
    <row r="107" spans="1:8" x14ac:dyDescent="0.25">
      <c r="A107" s="90">
        <v>15</v>
      </c>
      <c r="B107" s="54" t="s">
        <v>28</v>
      </c>
      <c r="C107" s="55"/>
      <c r="D107" s="67" t="s">
        <v>98</v>
      </c>
      <c r="E107" s="68"/>
      <c r="F107" s="67">
        <v>37</v>
      </c>
      <c r="G107" s="68"/>
      <c r="H107" s="2"/>
    </row>
    <row r="108" spans="1:8" x14ac:dyDescent="0.25">
      <c r="A108" s="91"/>
      <c r="B108" s="56"/>
      <c r="C108" s="57"/>
      <c r="D108" s="67" t="s">
        <v>99</v>
      </c>
      <c r="E108" s="68"/>
      <c r="F108" s="67">
        <v>35</v>
      </c>
      <c r="G108" s="68"/>
      <c r="H108" s="2"/>
    </row>
    <row r="109" spans="1:8" x14ac:dyDescent="0.25">
      <c r="A109" s="91"/>
      <c r="B109" s="56"/>
      <c r="C109" s="57"/>
      <c r="D109" s="67" t="s">
        <v>100</v>
      </c>
      <c r="E109" s="68"/>
      <c r="F109" s="67">
        <v>25</v>
      </c>
      <c r="G109" s="68"/>
      <c r="H109" s="2"/>
    </row>
    <row r="110" spans="1:8" x14ac:dyDescent="0.25">
      <c r="A110" s="91"/>
      <c r="B110" s="56"/>
      <c r="C110" s="57"/>
      <c r="D110" s="67" t="s">
        <v>102</v>
      </c>
      <c r="E110" s="68"/>
      <c r="F110" s="67">
        <v>33</v>
      </c>
      <c r="G110" s="68"/>
      <c r="H110" s="2"/>
    </row>
    <row r="111" spans="1:8" x14ac:dyDescent="0.25">
      <c r="A111" s="91"/>
      <c r="B111" s="56"/>
      <c r="C111" s="57"/>
      <c r="D111" s="86" t="s">
        <v>103</v>
      </c>
      <c r="E111" s="87"/>
      <c r="F111" s="67">
        <v>35</v>
      </c>
      <c r="G111" s="68"/>
      <c r="H111" s="2"/>
    </row>
    <row r="112" spans="1:8" x14ac:dyDescent="0.25">
      <c r="A112" s="92"/>
      <c r="B112" s="58"/>
      <c r="C112" s="59"/>
      <c r="D112" s="108" t="s">
        <v>101</v>
      </c>
      <c r="E112" s="109"/>
      <c r="F112" s="108">
        <v>44</v>
      </c>
      <c r="G112" s="109"/>
      <c r="H112" s="2"/>
    </row>
    <row r="113" spans="1:8" x14ac:dyDescent="0.25">
      <c r="A113" s="67"/>
      <c r="B113" s="107"/>
      <c r="C113" s="107"/>
      <c r="D113" s="107"/>
      <c r="E113" s="68"/>
      <c r="F113" s="67">
        <f>SUM(F107,F109,F110,F111,F112)</f>
        <v>174</v>
      </c>
      <c r="G113" s="68"/>
      <c r="H113" s="2">
        <v>15</v>
      </c>
    </row>
    <row r="114" spans="1:8" x14ac:dyDescent="0.25">
      <c r="A114" s="61">
        <v>16</v>
      </c>
      <c r="B114" s="54" t="s">
        <v>29</v>
      </c>
      <c r="C114" s="55"/>
      <c r="D114" s="67" t="s">
        <v>104</v>
      </c>
      <c r="E114" s="68"/>
      <c r="F114" s="67">
        <v>40</v>
      </c>
      <c r="G114" s="68"/>
      <c r="H114" s="2"/>
    </row>
    <row r="115" spans="1:8" x14ac:dyDescent="0.25">
      <c r="A115" s="62"/>
      <c r="B115" s="56"/>
      <c r="C115" s="57"/>
      <c r="D115" s="67" t="s">
        <v>105</v>
      </c>
      <c r="E115" s="68"/>
      <c r="F115" s="67">
        <v>28</v>
      </c>
      <c r="G115" s="68"/>
      <c r="H115" s="2"/>
    </row>
    <row r="116" spans="1:8" x14ac:dyDescent="0.25">
      <c r="A116" s="62"/>
      <c r="B116" s="56"/>
      <c r="C116" s="57"/>
      <c r="D116" s="67" t="s">
        <v>106</v>
      </c>
      <c r="E116" s="68"/>
      <c r="F116" s="67">
        <v>42</v>
      </c>
      <c r="G116" s="68"/>
      <c r="H116" s="2"/>
    </row>
    <row r="117" spans="1:8" x14ac:dyDescent="0.25">
      <c r="A117" s="62"/>
      <c r="B117" s="56"/>
      <c r="C117" s="57"/>
      <c r="D117" s="67" t="s">
        <v>107</v>
      </c>
      <c r="E117" s="68"/>
      <c r="F117" s="67">
        <v>53</v>
      </c>
      <c r="G117" s="68"/>
      <c r="H117" s="2"/>
    </row>
    <row r="118" spans="1:8" x14ac:dyDescent="0.25">
      <c r="A118" s="62"/>
      <c r="B118" s="56"/>
      <c r="C118" s="57"/>
      <c r="D118" s="108" t="s">
        <v>109</v>
      </c>
      <c r="E118" s="109"/>
      <c r="F118" s="108">
        <v>38</v>
      </c>
      <c r="G118" s="109"/>
      <c r="H118" s="2"/>
    </row>
    <row r="119" spans="1:8" x14ac:dyDescent="0.25">
      <c r="A119" s="63"/>
      <c r="B119" s="58"/>
      <c r="C119" s="59"/>
      <c r="D119" s="108" t="s">
        <v>108</v>
      </c>
      <c r="E119" s="109"/>
      <c r="F119" s="108">
        <v>49</v>
      </c>
      <c r="G119" s="109"/>
      <c r="H119" s="2"/>
    </row>
    <row r="120" spans="1:8" x14ac:dyDescent="0.25">
      <c r="A120" s="67"/>
      <c r="B120" s="107"/>
      <c r="C120" s="107"/>
      <c r="D120" s="107"/>
      <c r="E120" s="68"/>
      <c r="F120" s="67">
        <f>SUM(F114:G119)</f>
        <v>250</v>
      </c>
      <c r="G120" s="68"/>
      <c r="H120" s="2">
        <v>10</v>
      </c>
    </row>
    <row r="122" spans="1:8" x14ac:dyDescent="0.25">
      <c r="C122" t="s">
        <v>110</v>
      </c>
    </row>
    <row r="124" spans="1:8" x14ac:dyDescent="0.25">
      <c r="D124" t="s">
        <v>111</v>
      </c>
    </row>
    <row r="126" spans="1:8" x14ac:dyDescent="0.25">
      <c r="C126" t="s">
        <v>113</v>
      </c>
      <c r="D126" t="str">
        <f>D41</f>
        <v>Васина Е.</v>
      </c>
      <c r="F126">
        <v>62</v>
      </c>
      <c r="H126" t="str">
        <f>B37</f>
        <v>ГАПОУ ПО ПМПК отд-е ж/д транспорта</v>
      </c>
    </row>
    <row r="127" spans="1:8" x14ac:dyDescent="0.25">
      <c r="C127" t="s">
        <v>114</v>
      </c>
      <c r="D127" t="str">
        <f>D104</f>
        <v>Девяткина К.А.</v>
      </c>
      <c r="F127">
        <v>59</v>
      </c>
      <c r="H127" t="str">
        <f>B100</f>
        <v>Колледж информ. технологий ФИОТ ПензГТУ</v>
      </c>
    </row>
    <row r="128" spans="1:8" x14ac:dyDescent="0.25">
      <c r="C128" t="s">
        <v>115</v>
      </c>
      <c r="D128" t="str">
        <f>D83</f>
        <v>Долгова К.О.</v>
      </c>
      <c r="F128">
        <v>55</v>
      </c>
      <c r="H128" t="str">
        <f>B79</f>
        <v>ГАПОУ ПО ПМПК от-е архитек-ы</v>
      </c>
    </row>
    <row r="131" spans="3:11" x14ac:dyDescent="0.25">
      <c r="D131" t="s">
        <v>112</v>
      </c>
    </row>
    <row r="133" spans="3:11" x14ac:dyDescent="0.25">
      <c r="C133" t="s">
        <v>113</v>
      </c>
      <c r="D133" t="str">
        <f>D11</f>
        <v>Хамзин Р.Р.</v>
      </c>
      <c r="F133">
        <v>75</v>
      </c>
      <c r="H133" t="str">
        <f>B9</f>
        <v>ГАПОУ ПО ПМПК отд-е коммун-го хоз-ва и упра-я земель-ми ресур-ми</v>
      </c>
    </row>
    <row r="134" spans="3:11" x14ac:dyDescent="0.25">
      <c r="C134" t="s">
        <v>114</v>
      </c>
      <c r="D134" t="str">
        <f>D79</f>
        <v>Коновалов Н.О.</v>
      </c>
      <c r="F134">
        <v>70</v>
      </c>
      <c r="H134" t="str">
        <f>B79</f>
        <v>ГАПОУ ПО ПМПК от-е архитек-ы</v>
      </c>
    </row>
    <row r="135" spans="3:11" x14ac:dyDescent="0.25">
      <c r="C135" t="s">
        <v>115</v>
      </c>
      <c r="D135" t="str">
        <f>D80</f>
        <v>Симдянов Е.Н.</v>
      </c>
      <c r="F135">
        <v>65</v>
      </c>
      <c r="H135" t="str">
        <f>B79</f>
        <v>ГАПОУ ПО ПМПК от-е архитек-ы</v>
      </c>
    </row>
    <row r="139" spans="3:11" x14ac:dyDescent="0.25">
      <c r="C139">
        <v>1</v>
      </c>
      <c r="D139">
        <f>F15</f>
        <v>302</v>
      </c>
      <c r="F139">
        <v>2</v>
      </c>
      <c r="J139">
        <v>1</v>
      </c>
      <c r="K139">
        <v>341</v>
      </c>
    </row>
    <row r="140" spans="3:11" x14ac:dyDescent="0.25">
      <c r="C140">
        <v>2</v>
      </c>
      <c r="D140">
        <f>F22</f>
        <v>236</v>
      </c>
      <c r="F140">
        <v>12</v>
      </c>
      <c r="J140">
        <v>2</v>
      </c>
      <c r="K140">
        <v>302</v>
      </c>
    </row>
    <row r="141" spans="3:11" x14ac:dyDescent="0.25">
      <c r="C141">
        <v>3</v>
      </c>
      <c r="D141">
        <f>F29</f>
        <v>292</v>
      </c>
      <c r="F141">
        <v>3</v>
      </c>
      <c r="J141">
        <v>3</v>
      </c>
      <c r="K141">
        <v>292</v>
      </c>
    </row>
    <row r="142" spans="3:11" x14ac:dyDescent="0.25">
      <c r="C142">
        <v>4</v>
      </c>
      <c r="D142">
        <f>F36</f>
        <v>259</v>
      </c>
      <c r="F142">
        <v>8</v>
      </c>
      <c r="J142">
        <v>4</v>
      </c>
      <c r="K142">
        <v>290</v>
      </c>
    </row>
    <row r="143" spans="3:11" x14ac:dyDescent="0.25">
      <c r="C143">
        <v>5</v>
      </c>
      <c r="D143">
        <f>F43</f>
        <v>285</v>
      </c>
      <c r="F143">
        <v>5</v>
      </c>
      <c r="J143">
        <v>5</v>
      </c>
      <c r="K143">
        <v>285</v>
      </c>
    </row>
    <row r="144" spans="3:11" s="23" customFormat="1" x14ac:dyDescent="0.25">
      <c r="C144" s="23">
        <v>6</v>
      </c>
      <c r="D144" s="23">
        <f>F50</f>
        <v>192</v>
      </c>
      <c r="F144" s="23">
        <v>14</v>
      </c>
      <c r="J144" s="23">
        <v>6</v>
      </c>
      <c r="K144" s="23">
        <v>265</v>
      </c>
    </row>
    <row r="145" spans="3:11" s="23" customFormat="1" x14ac:dyDescent="0.25">
      <c r="C145" s="23">
        <v>7</v>
      </c>
      <c r="D145" s="23">
        <f>F57</f>
        <v>73</v>
      </c>
      <c r="F145" s="23">
        <v>16</v>
      </c>
      <c r="J145" s="23">
        <v>7</v>
      </c>
      <c r="K145" s="23">
        <v>264</v>
      </c>
    </row>
    <row r="146" spans="3:11" x14ac:dyDescent="0.25">
      <c r="C146">
        <v>8</v>
      </c>
      <c r="D146">
        <f>F64</f>
        <v>236</v>
      </c>
      <c r="F146">
        <v>13</v>
      </c>
      <c r="J146">
        <v>8</v>
      </c>
      <c r="K146">
        <v>259</v>
      </c>
    </row>
    <row r="147" spans="3:11" x14ac:dyDescent="0.25">
      <c r="C147">
        <v>9</v>
      </c>
      <c r="D147">
        <f>F71</f>
        <v>290</v>
      </c>
      <c r="F147">
        <v>4</v>
      </c>
      <c r="J147">
        <v>9</v>
      </c>
      <c r="K147">
        <v>258</v>
      </c>
    </row>
    <row r="148" spans="3:11" x14ac:dyDescent="0.25">
      <c r="C148">
        <v>10</v>
      </c>
      <c r="D148">
        <f>F78</f>
        <v>265</v>
      </c>
      <c r="F148">
        <v>6</v>
      </c>
      <c r="J148">
        <v>10</v>
      </c>
      <c r="K148">
        <v>250</v>
      </c>
    </row>
    <row r="149" spans="3:11" x14ac:dyDescent="0.25">
      <c r="C149">
        <v>11</v>
      </c>
      <c r="D149">
        <f>F85</f>
        <v>341</v>
      </c>
      <c r="F149">
        <v>1</v>
      </c>
      <c r="J149">
        <v>11</v>
      </c>
      <c r="K149">
        <v>250</v>
      </c>
    </row>
    <row r="150" spans="3:11" x14ac:dyDescent="0.25">
      <c r="C150">
        <v>12</v>
      </c>
      <c r="D150">
        <f>F92</f>
        <v>250</v>
      </c>
      <c r="F150">
        <v>11</v>
      </c>
      <c r="J150">
        <v>12</v>
      </c>
      <c r="K150">
        <v>236</v>
      </c>
    </row>
    <row r="151" spans="3:11" x14ac:dyDescent="0.25">
      <c r="C151">
        <v>13</v>
      </c>
      <c r="D151">
        <f>F99</f>
        <v>258</v>
      </c>
      <c r="F151">
        <v>9</v>
      </c>
      <c r="J151">
        <v>13</v>
      </c>
      <c r="K151">
        <v>236</v>
      </c>
    </row>
    <row r="152" spans="3:11" x14ac:dyDescent="0.25">
      <c r="C152">
        <v>14</v>
      </c>
      <c r="D152">
        <f>F106</f>
        <v>264</v>
      </c>
      <c r="F152">
        <v>7</v>
      </c>
      <c r="J152">
        <v>14</v>
      </c>
      <c r="K152">
        <v>192</v>
      </c>
    </row>
    <row r="153" spans="3:11" s="23" customFormat="1" x14ac:dyDescent="0.25">
      <c r="C153" s="23">
        <v>15</v>
      </c>
      <c r="D153" s="23">
        <f>F113</f>
        <v>174</v>
      </c>
      <c r="F153" s="23">
        <v>15</v>
      </c>
      <c r="J153" s="23">
        <v>15</v>
      </c>
      <c r="K153" s="23">
        <v>174</v>
      </c>
    </row>
    <row r="154" spans="3:11" x14ac:dyDescent="0.25">
      <c r="C154">
        <v>16</v>
      </c>
      <c r="D154">
        <f>F120</f>
        <v>250</v>
      </c>
      <c r="F154">
        <v>10</v>
      </c>
      <c r="J154">
        <v>16</v>
      </c>
      <c r="K154">
        <v>73</v>
      </c>
    </row>
  </sheetData>
  <sortState ref="K139:K154">
    <sortCondition descending="1" ref="K139:K154"/>
  </sortState>
  <mergeCells count="262">
    <mergeCell ref="F110:G110"/>
    <mergeCell ref="F111:G111"/>
    <mergeCell ref="F112:G112"/>
    <mergeCell ref="F113:G113"/>
    <mergeCell ref="F114:G114"/>
    <mergeCell ref="F115:G115"/>
    <mergeCell ref="F104:G104"/>
    <mergeCell ref="F105:G105"/>
    <mergeCell ref="F106:G106"/>
    <mergeCell ref="F107:G107"/>
    <mergeCell ref="F108:G108"/>
    <mergeCell ref="F109:G109"/>
    <mergeCell ref="F99:G99"/>
    <mergeCell ref="F100:G100"/>
    <mergeCell ref="F101:G101"/>
    <mergeCell ref="F102:G102"/>
    <mergeCell ref="F103:G103"/>
    <mergeCell ref="F88:G88"/>
    <mergeCell ref="F89:G89"/>
    <mergeCell ref="F90:G90"/>
    <mergeCell ref="F91:G91"/>
    <mergeCell ref="F92:G92"/>
    <mergeCell ref="F93:G93"/>
    <mergeCell ref="F95:G95"/>
    <mergeCell ref="F96:G96"/>
    <mergeCell ref="F97:G97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F71:G71"/>
    <mergeCell ref="F72:G72"/>
    <mergeCell ref="F73:G73"/>
    <mergeCell ref="F74:G74"/>
    <mergeCell ref="F59:G59"/>
    <mergeCell ref="F60:G60"/>
    <mergeCell ref="F61:G61"/>
    <mergeCell ref="F62:G62"/>
    <mergeCell ref="F63:G63"/>
    <mergeCell ref="F64:G64"/>
    <mergeCell ref="F66:G66"/>
    <mergeCell ref="F67:G67"/>
    <mergeCell ref="F68:G68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4:G8"/>
    <mergeCell ref="A1:K3"/>
    <mergeCell ref="F9:G9"/>
    <mergeCell ref="F16:G16"/>
    <mergeCell ref="F17:G17"/>
    <mergeCell ref="F18:G18"/>
    <mergeCell ref="F15:G15"/>
    <mergeCell ref="F14:G14"/>
    <mergeCell ref="F13:G13"/>
    <mergeCell ref="F12:G12"/>
    <mergeCell ref="F11:G11"/>
    <mergeCell ref="F10:G10"/>
    <mergeCell ref="D12:E12"/>
    <mergeCell ref="D13:E13"/>
    <mergeCell ref="D14:E14"/>
    <mergeCell ref="A15:E15"/>
    <mergeCell ref="A9:A14"/>
    <mergeCell ref="B9:C14"/>
    <mergeCell ref="D9:E9"/>
    <mergeCell ref="D10:E10"/>
    <mergeCell ref="D11:E11"/>
    <mergeCell ref="H4:H8"/>
    <mergeCell ref="A7:A8"/>
    <mergeCell ref="A4:A6"/>
    <mergeCell ref="F19:G19"/>
    <mergeCell ref="F20:G20"/>
    <mergeCell ref="A120:E120"/>
    <mergeCell ref="A114:A119"/>
    <mergeCell ref="B114:C119"/>
    <mergeCell ref="D114:E114"/>
    <mergeCell ref="D115:E115"/>
    <mergeCell ref="D116:E116"/>
    <mergeCell ref="D117:E117"/>
    <mergeCell ref="D118:E118"/>
    <mergeCell ref="D119:E119"/>
    <mergeCell ref="F117:G117"/>
    <mergeCell ref="F118:G118"/>
    <mergeCell ref="F119:G119"/>
    <mergeCell ref="F120:G120"/>
    <mergeCell ref="F116:G116"/>
    <mergeCell ref="A113:E113"/>
    <mergeCell ref="A106:E106"/>
    <mergeCell ref="A107:A112"/>
    <mergeCell ref="B107:C112"/>
    <mergeCell ref="D107:E107"/>
    <mergeCell ref="D108:E108"/>
    <mergeCell ref="D109:E109"/>
    <mergeCell ref="D110:E110"/>
    <mergeCell ref="D111:E111"/>
    <mergeCell ref="D112:E112"/>
    <mergeCell ref="A99:E99"/>
    <mergeCell ref="A100:A105"/>
    <mergeCell ref="B100:C105"/>
    <mergeCell ref="D100:E100"/>
    <mergeCell ref="D101:E101"/>
    <mergeCell ref="D102:E102"/>
    <mergeCell ref="D103:E103"/>
    <mergeCell ref="D104:E104"/>
    <mergeCell ref="D105:E105"/>
    <mergeCell ref="A86:A91"/>
    <mergeCell ref="B86:C91"/>
    <mergeCell ref="D86:E86"/>
    <mergeCell ref="D87:E87"/>
    <mergeCell ref="D88:E88"/>
    <mergeCell ref="D89:E89"/>
    <mergeCell ref="D90:E90"/>
    <mergeCell ref="D91:E91"/>
    <mergeCell ref="F94:G94"/>
    <mergeCell ref="F87:G87"/>
    <mergeCell ref="A92:E92"/>
    <mergeCell ref="A93:A98"/>
    <mergeCell ref="B93:C98"/>
    <mergeCell ref="D93:E93"/>
    <mergeCell ref="D94:E94"/>
    <mergeCell ref="D95:E95"/>
    <mergeCell ref="D96:E96"/>
    <mergeCell ref="D97:E97"/>
    <mergeCell ref="D98:E98"/>
    <mergeCell ref="F98:G98"/>
    <mergeCell ref="A85:E85"/>
    <mergeCell ref="A78:E78"/>
    <mergeCell ref="A79:A84"/>
    <mergeCell ref="B79:C84"/>
    <mergeCell ref="D79:E79"/>
    <mergeCell ref="D80:E80"/>
    <mergeCell ref="D81:E81"/>
    <mergeCell ref="D82:E82"/>
    <mergeCell ref="D83:E83"/>
    <mergeCell ref="D84:E84"/>
    <mergeCell ref="A71:E71"/>
    <mergeCell ref="A72:A77"/>
    <mergeCell ref="B72:C77"/>
    <mergeCell ref="D72:E72"/>
    <mergeCell ref="D73:E73"/>
    <mergeCell ref="D74:E74"/>
    <mergeCell ref="D75:E75"/>
    <mergeCell ref="D76:E76"/>
    <mergeCell ref="D77:E77"/>
    <mergeCell ref="A58:A63"/>
    <mergeCell ref="B58:C63"/>
    <mergeCell ref="D58:E58"/>
    <mergeCell ref="D59:E59"/>
    <mergeCell ref="D60:E60"/>
    <mergeCell ref="D61:E61"/>
    <mergeCell ref="D62:E62"/>
    <mergeCell ref="D63:E63"/>
    <mergeCell ref="F65:G65"/>
    <mergeCell ref="F58:G58"/>
    <mergeCell ref="A64:E64"/>
    <mergeCell ref="A65:A70"/>
    <mergeCell ref="B65:C70"/>
    <mergeCell ref="D65:E65"/>
    <mergeCell ref="D66:E66"/>
    <mergeCell ref="D67:E67"/>
    <mergeCell ref="D68:E68"/>
    <mergeCell ref="D69:E69"/>
    <mergeCell ref="D70:E70"/>
    <mergeCell ref="F69:G69"/>
    <mergeCell ref="F70:G70"/>
    <mergeCell ref="A57:E57"/>
    <mergeCell ref="A50:E50"/>
    <mergeCell ref="A51:A56"/>
    <mergeCell ref="B51:C56"/>
    <mergeCell ref="D51:E51"/>
    <mergeCell ref="D52:E52"/>
    <mergeCell ref="D53:E53"/>
    <mergeCell ref="D54:E54"/>
    <mergeCell ref="D55:E55"/>
    <mergeCell ref="D56:E56"/>
    <mergeCell ref="A43:E43"/>
    <mergeCell ref="A44:A49"/>
    <mergeCell ref="B44:C49"/>
    <mergeCell ref="D44:E44"/>
    <mergeCell ref="D45:E45"/>
    <mergeCell ref="D46:E46"/>
    <mergeCell ref="D47:E47"/>
    <mergeCell ref="D48:E48"/>
    <mergeCell ref="D49:E49"/>
    <mergeCell ref="A36:E36"/>
    <mergeCell ref="A37:A42"/>
    <mergeCell ref="B37:C42"/>
    <mergeCell ref="D37:E37"/>
    <mergeCell ref="D38:E38"/>
    <mergeCell ref="D39:E39"/>
    <mergeCell ref="D40:E40"/>
    <mergeCell ref="D41:E41"/>
    <mergeCell ref="D42:E42"/>
    <mergeCell ref="A30:A35"/>
    <mergeCell ref="B30:C35"/>
    <mergeCell ref="D30:E30"/>
    <mergeCell ref="D31:E31"/>
    <mergeCell ref="D32:E32"/>
    <mergeCell ref="D33:E33"/>
    <mergeCell ref="D34:E34"/>
    <mergeCell ref="D35:E35"/>
    <mergeCell ref="F33:G33"/>
    <mergeCell ref="B4:C8"/>
    <mergeCell ref="D4:E8"/>
    <mergeCell ref="A29:E29"/>
    <mergeCell ref="D20:E20"/>
    <mergeCell ref="D21:E21"/>
    <mergeCell ref="A23:A28"/>
    <mergeCell ref="B23:C28"/>
    <mergeCell ref="D23:E23"/>
    <mergeCell ref="D24:E24"/>
    <mergeCell ref="D25:E25"/>
    <mergeCell ref="D26:E26"/>
    <mergeCell ref="D27:E27"/>
    <mergeCell ref="D28:E28"/>
    <mergeCell ref="A16:A21"/>
    <mergeCell ref="B16:C21"/>
    <mergeCell ref="D16:E16"/>
    <mergeCell ref="D17:E17"/>
    <mergeCell ref="D18:E18"/>
    <mergeCell ref="D19:E1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7" zoomScale="145" zoomScaleNormal="145" workbookViewId="0">
      <selection activeCell="D15" sqref="D15:E15"/>
    </sheetView>
  </sheetViews>
  <sheetFormatPr defaultRowHeight="15" x14ac:dyDescent="0.25"/>
  <cols>
    <col min="1" max="1" width="4.42578125" customWidth="1"/>
    <col min="2" max="2" width="6.140625" customWidth="1"/>
    <col min="3" max="3" width="4.85546875" customWidth="1"/>
    <col min="4" max="4" width="9" customWidth="1"/>
    <col min="5" max="5" width="7.5703125" customWidth="1"/>
    <col min="6" max="6" width="7.28515625" customWidth="1"/>
    <col min="7" max="7" width="5.7109375" customWidth="1"/>
  </cols>
  <sheetData>
    <row r="1" spans="1:11" ht="15" customHeight="1" x14ac:dyDescent="0.25">
      <c r="A1" s="46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2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customHeight="1" x14ac:dyDescent="0.25">
      <c r="A4" s="47" t="s">
        <v>5</v>
      </c>
      <c r="B4" s="54" t="s">
        <v>7</v>
      </c>
      <c r="C4" s="55"/>
      <c r="D4" s="54" t="s">
        <v>17</v>
      </c>
      <c r="E4" s="55"/>
      <c r="F4" s="54" t="s">
        <v>38</v>
      </c>
      <c r="G4" s="55"/>
      <c r="H4" s="47" t="s">
        <v>4</v>
      </c>
    </row>
    <row r="5" spans="1:11" ht="18.75" customHeight="1" x14ac:dyDescent="0.25">
      <c r="A5" s="47"/>
      <c r="B5" s="56"/>
      <c r="C5" s="57"/>
      <c r="D5" s="56"/>
      <c r="E5" s="57"/>
      <c r="F5" s="56"/>
      <c r="G5" s="57"/>
      <c r="H5" s="47"/>
    </row>
    <row r="6" spans="1:11" x14ac:dyDescent="0.25">
      <c r="A6" s="47"/>
      <c r="B6" s="56"/>
      <c r="C6" s="57"/>
      <c r="D6" s="56"/>
      <c r="E6" s="57"/>
      <c r="F6" s="56"/>
      <c r="G6" s="57"/>
      <c r="H6" s="47"/>
    </row>
    <row r="7" spans="1:11" ht="15" customHeight="1" x14ac:dyDescent="0.25">
      <c r="A7" s="47" t="s">
        <v>6</v>
      </c>
      <c r="B7" s="56"/>
      <c r="C7" s="57"/>
      <c r="D7" s="56"/>
      <c r="E7" s="57"/>
      <c r="F7" s="56"/>
      <c r="G7" s="57"/>
      <c r="H7" s="47"/>
    </row>
    <row r="8" spans="1:11" x14ac:dyDescent="0.25">
      <c r="A8" s="47"/>
      <c r="B8" s="58"/>
      <c r="C8" s="59"/>
      <c r="D8" s="58"/>
      <c r="E8" s="59"/>
      <c r="F8" s="58"/>
      <c r="G8" s="59"/>
      <c r="H8" s="47"/>
    </row>
    <row r="9" spans="1:11" x14ac:dyDescent="0.25">
      <c r="A9" s="9">
        <v>1</v>
      </c>
      <c r="B9" s="54"/>
      <c r="C9" s="55"/>
      <c r="D9" s="115" t="str">
        <f>Лист1!D12</f>
        <v>Алтухов А.А.</v>
      </c>
      <c r="E9" s="116"/>
      <c r="F9" s="115">
        <v>3</v>
      </c>
      <c r="G9" s="116"/>
      <c r="H9" s="13">
        <v>3</v>
      </c>
    </row>
    <row r="10" spans="1:11" x14ac:dyDescent="0.25">
      <c r="A10" s="9">
        <v>2</v>
      </c>
      <c r="B10" s="54"/>
      <c r="C10" s="55"/>
      <c r="D10" s="115" t="str">
        <f>Лист1!D20</f>
        <v>Аброськина К.Н.</v>
      </c>
      <c r="E10" s="116"/>
      <c r="F10" s="115">
        <v>2</v>
      </c>
      <c r="G10" s="116"/>
      <c r="H10" s="13">
        <v>15</v>
      </c>
    </row>
    <row r="11" spans="1:11" x14ac:dyDescent="0.25">
      <c r="A11" s="9">
        <v>3</v>
      </c>
      <c r="B11" s="54"/>
      <c r="C11" s="55"/>
      <c r="D11" s="115" t="s">
        <v>118</v>
      </c>
      <c r="E11" s="116"/>
      <c r="F11" s="115">
        <v>3</v>
      </c>
      <c r="G11" s="116"/>
      <c r="H11" s="13">
        <v>8</v>
      </c>
    </row>
    <row r="12" spans="1:11" x14ac:dyDescent="0.25">
      <c r="A12" s="9">
        <v>4</v>
      </c>
      <c r="B12" s="54"/>
      <c r="C12" s="55"/>
      <c r="D12" s="115" t="str">
        <f>Лист1!D31</f>
        <v>Сурков С.О.</v>
      </c>
      <c r="E12" s="116"/>
      <c r="F12" s="115">
        <v>4</v>
      </c>
      <c r="G12" s="116"/>
      <c r="H12" s="13">
        <v>1</v>
      </c>
    </row>
    <row r="13" spans="1:11" x14ac:dyDescent="0.25">
      <c r="A13" s="9">
        <v>5</v>
      </c>
      <c r="B13" s="54"/>
      <c r="C13" s="55"/>
      <c r="D13" s="115" t="str">
        <f>Лист1!D41</f>
        <v>Васина Е.</v>
      </c>
      <c r="E13" s="116"/>
      <c r="F13" s="115">
        <v>2</v>
      </c>
      <c r="G13" s="116"/>
      <c r="H13" s="13">
        <v>16</v>
      </c>
    </row>
    <row r="14" spans="1:11" x14ac:dyDescent="0.25">
      <c r="A14" s="9">
        <v>6</v>
      </c>
      <c r="B14" s="54"/>
      <c r="C14" s="55"/>
      <c r="D14" s="115" t="str">
        <f>Лист1!D49</f>
        <v>Сотникова Т.</v>
      </c>
      <c r="E14" s="116"/>
      <c r="F14" s="115">
        <v>3</v>
      </c>
      <c r="G14" s="116"/>
      <c r="H14" s="13">
        <v>2</v>
      </c>
    </row>
    <row r="15" spans="1:11" x14ac:dyDescent="0.25">
      <c r="A15" s="9">
        <v>7</v>
      </c>
      <c r="B15" s="54"/>
      <c r="C15" s="55"/>
      <c r="D15" s="115" t="str">
        <f>Лист1!D51</f>
        <v>Галчин Д.А.</v>
      </c>
      <c r="E15" s="116"/>
      <c r="F15" s="115">
        <v>3</v>
      </c>
      <c r="G15" s="116"/>
      <c r="H15" s="13">
        <v>5</v>
      </c>
    </row>
    <row r="16" spans="1:11" x14ac:dyDescent="0.25">
      <c r="A16" s="9">
        <v>8</v>
      </c>
      <c r="B16" s="54"/>
      <c r="C16" s="55"/>
      <c r="D16" s="115" t="str">
        <f>Лист1!D59</f>
        <v>Мальцев А.И.</v>
      </c>
      <c r="E16" s="116"/>
      <c r="F16" s="115">
        <v>3</v>
      </c>
      <c r="G16" s="116"/>
      <c r="H16" s="13">
        <v>9</v>
      </c>
    </row>
    <row r="17" spans="1:10" x14ac:dyDescent="0.25">
      <c r="A17" s="9">
        <v>9</v>
      </c>
      <c r="B17" s="54"/>
      <c r="C17" s="55"/>
      <c r="D17" s="115" t="str">
        <f>Лист1!D67</f>
        <v>Немков И.А.</v>
      </c>
      <c r="E17" s="116"/>
      <c r="F17" s="115">
        <v>3</v>
      </c>
      <c r="G17" s="116"/>
      <c r="H17" s="13">
        <v>7</v>
      </c>
    </row>
    <row r="18" spans="1:10" x14ac:dyDescent="0.25">
      <c r="A18" s="9">
        <v>10</v>
      </c>
      <c r="B18" s="54"/>
      <c r="C18" s="55"/>
      <c r="D18" s="115" t="str">
        <f>Лист1!D74</f>
        <v>Моисеев Д.О.</v>
      </c>
      <c r="E18" s="116"/>
      <c r="F18" s="115">
        <v>3</v>
      </c>
      <c r="G18" s="116"/>
      <c r="H18" s="13">
        <v>4</v>
      </c>
    </row>
    <row r="19" spans="1:10" x14ac:dyDescent="0.25">
      <c r="A19" s="9">
        <v>11</v>
      </c>
      <c r="B19" s="54"/>
      <c r="C19" s="55"/>
      <c r="D19" s="115" t="str">
        <f>Лист1!D79</f>
        <v>Коновалов Н.О.</v>
      </c>
      <c r="E19" s="116"/>
      <c r="F19" s="115">
        <v>3</v>
      </c>
      <c r="G19" s="116"/>
      <c r="H19" s="13">
        <v>6</v>
      </c>
    </row>
    <row r="20" spans="1:10" x14ac:dyDescent="0.25">
      <c r="A20" s="9">
        <v>12</v>
      </c>
      <c r="B20" s="54"/>
      <c r="C20" s="55"/>
      <c r="D20" s="115" t="str">
        <f>Лист1!D87</f>
        <v>Платонов А.В.</v>
      </c>
      <c r="E20" s="116"/>
      <c r="F20" s="115">
        <v>2</v>
      </c>
      <c r="G20" s="116"/>
      <c r="H20" s="13">
        <v>12</v>
      </c>
    </row>
    <row r="21" spans="1:10" x14ac:dyDescent="0.25">
      <c r="A21" s="9">
        <v>13</v>
      </c>
      <c r="B21" s="54"/>
      <c r="C21" s="55"/>
      <c r="D21" s="115" t="str">
        <f>Лист1!D93</f>
        <v>Юлдашев И.</v>
      </c>
      <c r="E21" s="116"/>
      <c r="F21" s="115">
        <v>2</v>
      </c>
      <c r="G21" s="116"/>
      <c r="H21" s="13">
        <v>14</v>
      </c>
    </row>
    <row r="22" spans="1:10" x14ac:dyDescent="0.25">
      <c r="A22" s="9">
        <v>14</v>
      </c>
      <c r="B22" s="54"/>
      <c r="C22" s="55"/>
      <c r="D22" s="115" t="str">
        <f>Лист1!D100</f>
        <v>Лисин Р.А.</v>
      </c>
      <c r="E22" s="116"/>
      <c r="F22" s="115">
        <v>3</v>
      </c>
      <c r="G22" s="116"/>
      <c r="H22" s="13">
        <v>10</v>
      </c>
    </row>
    <row r="23" spans="1:10" ht="15.75" customHeight="1" x14ac:dyDescent="0.25">
      <c r="A23" s="9">
        <v>15</v>
      </c>
      <c r="B23" s="54"/>
      <c r="C23" s="55"/>
      <c r="D23" s="67" t="str">
        <f>Лист1!D107</f>
        <v>Короб В.О.</v>
      </c>
      <c r="E23" s="68"/>
      <c r="F23" s="67">
        <v>2</v>
      </c>
      <c r="G23" s="68"/>
      <c r="H23" s="13">
        <v>13</v>
      </c>
    </row>
    <row r="24" spans="1:10" x14ac:dyDescent="0.25">
      <c r="A24" s="15">
        <v>16</v>
      </c>
      <c r="B24" s="115"/>
      <c r="C24" s="116"/>
      <c r="D24" s="67" t="s">
        <v>116</v>
      </c>
      <c r="E24" s="68"/>
      <c r="F24" s="67">
        <v>2</v>
      </c>
      <c r="G24" s="68"/>
      <c r="H24" s="13">
        <v>11</v>
      </c>
    </row>
    <row r="28" spans="1:10" x14ac:dyDescent="0.25">
      <c r="A28" t="s">
        <v>122</v>
      </c>
      <c r="H28" s="30"/>
      <c r="J28" t="s">
        <v>123</v>
      </c>
    </row>
  </sheetData>
  <mergeCells count="55">
    <mergeCell ref="F22:G22"/>
    <mergeCell ref="D20:E20"/>
    <mergeCell ref="D21:E21"/>
    <mergeCell ref="D22:E22"/>
    <mergeCell ref="F12:G12"/>
    <mergeCell ref="F15:G15"/>
    <mergeCell ref="F16:G16"/>
    <mergeCell ref="F17:G17"/>
    <mergeCell ref="F18:G18"/>
    <mergeCell ref="F19:G19"/>
    <mergeCell ref="F20:G20"/>
    <mergeCell ref="F21:G21"/>
    <mergeCell ref="D15:E15"/>
    <mergeCell ref="D16:E16"/>
    <mergeCell ref="D17:E17"/>
    <mergeCell ref="D18:E18"/>
    <mergeCell ref="F9:G9"/>
    <mergeCell ref="F10:G10"/>
    <mergeCell ref="F11:G11"/>
    <mergeCell ref="F13:G13"/>
    <mergeCell ref="F14:G14"/>
    <mergeCell ref="D19:E19"/>
    <mergeCell ref="D10:E10"/>
    <mergeCell ref="D11:E11"/>
    <mergeCell ref="D12:E12"/>
    <mergeCell ref="D13:E13"/>
    <mergeCell ref="D14:E14"/>
    <mergeCell ref="A1:K3"/>
    <mergeCell ref="D23:E23"/>
    <mergeCell ref="F23:G23"/>
    <mergeCell ref="F24:G24"/>
    <mergeCell ref="D24:E24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D9:E9"/>
    <mergeCell ref="H4:H8"/>
    <mergeCell ref="A7:A8"/>
    <mergeCell ref="A4:A6"/>
    <mergeCell ref="B4:C8"/>
    <mergeCell ref="D4:E8"/>
    <mergeCell ref="F4:G8"/>
    <mergeCell ref="B24:C24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Normal="100" workbookViewId="0">
      <selection activeCell="I13" sqref="I13:J13"/>
    </sheetView>
  </sheetViews>
  <sheetFormatPr defaultRowHeight="15" x14ac:dyDescent="0.25"/>
  <cols>
    <col min="1" max="1" width="4.42578125" customWidth="1"/>
    <col min="2" max="2" width="6.140625" customWidth="1"/>
    <col min="3" max="3" width="4.85546875" customWidth="1"/>
    <col min="4" max="4" width="9" customWidth="1"/>
    <col min="5" max="5" width="7.5703125" customWidth="1"/>
    <col min="6" max="6" width="10.28515625" customWidth="1"/>
    <col min="7" max="7" width="5" customWidth="1"/>
    <col min="8" max="8" width="4.5703125" customWidth="1"/>
    <col min="9" max="9" width="7.5703125" customWidth="1"/>
  </cols>
  <sheetData>
    <row r="1" spans="1:12" ht="15" customHeight="1" x14ac:dyDescent="0.25">
      <c r="A1" s="46" t="s">
        <v>167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20.2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2" ht="15" customHeight="1" x14ac:dyDescent="0.25">
      <c r="A4" s="47" t="s">
        <v>5</v>
      </c>
      <c r="B4" s="54" t="s">
        <v>7</v>
      </c>
      <c r="C4" s="55"/>
      <c r="D4" s="54" t="s">
        <v>17</v>
      </c>
      <c r="E4" s="55"/>
      <c r="F4" s="54" t="s">
        <v>42</v>
      </c>
      <c r="G4" s="54" t="s">
        <v>39</v>
      </c>
      <c r="H4" s="55"/>
      <c r="I4" s="54" t="s">
        <v>40</v>
      </c>
      <c r="J4" s="55"/>
      <c r="K4" s="48" t="s">
        <v>41</v>
      </c>
      <c r="L4" s="47" t="s">
        <v>4</v>
      </c>
    </row>
    <row r="5" spans="1:12" ht="18.75" customHeight="1" x14ac:dyDescent="0.25">
      <c r="A5" s="47"/>
      <c r="B5" s="56"/>
      <c r="C5" s="57"/>
      <c r="D5" s="56"/>
      <c r="E5" s="57"/>
      <c r="F5" s="56"/>
      <c r="G5" s="56"/>
      <c r="H5" s="57"/>
      <c r="I5" s="56"/>
      <c r="J5" s="57"/>
      <c r="K5" s="48"/>
      <c r="L5" s="47"/>
    </row>
    <row r="6" spans="1:12" x14ac:dyDescent="0.25">
      <c r="A6" s="47"/>
      <c r="B6" s="56"/>
      <c r="C6" s="57"/>
      <c r="D6" s="56"/>
      <c r="E6" s="57"/>
      <c r="F6" s="56"/>
      <c r="G6" s="56"/>
      <c r="H6" s="57"/>
      <c r="I6" s="56"/>
      <c r="J6" s="57"/>
      <c r="K6" s="48"/>
      <c r="L6" s="47"/>
    </row>
    <row r="7" spans="1:12" ht="15" customHeight="1" x14ac:dyDescent="0.25">
      <c r="A7" s="47" t="s">
        <v>6</v>
      </c>
      <c r="B7" s="56"/>
      <c r="C7" s="57"/>
      <c r="D7" s="56"/>
      <c r="E7" s="57"/>
      <c r="F7" s="56"/>
      <c r="G7" s="56"/>
      <c r="H7" s="57"/>
      <c r="I7" s="56"/>
      <c r="J7" s="57"/>
      <c r="K7" s="48"/>
      <c r="L7" s="47"/>
    </row>
    <row r="8" spans="1:12" x14ac:dyDescent="0.25">
      <c r="A8" s="47"/>
      <c r="B8" s="58"/>
      <c r="C8" s="59"/>
      <c r="D8" s="58"/>
      <c r="E8" s="59"/>
      <c r="F8" s="58"/>
      <c r="G8" s="58"/>
      <c r="H8" s="59"/>
      <c r="I8" s="58"/>
      <c r="J8" s="59"/>
      <c r="K8" s="48"/>
      <c r="L8" s="47"/>
    </row>
    <row r="9" spans="1:12" ht="15.75" customHeight="1" x14ac:dyDescent="0.25">
      <c r="A9" s="61">
        <v>1</v>
      </c>
      <c r="B9" s="54" t="s">
        <v>13</v>
      </c>
      <c r="C9" s="55"/>
      <c r="D9" s="67"/>
      <c r="E9" s="68"/>
      <c r="F9" s="8"/>
      <c r="G9" s="67"/>
      <c r="H9" s="68"/>
      <c r="I9" s="67"/>
      <c r="J9" s="68"/>
      <c r="K9" s="2"/>
      <c r="L9" s="2"/>
    </row>
    <row r="10" spans="1:12" x14ac:dyDescent="0.25">
      <c r="A10" s="62"/>
      <c r="B10" s="56"/>
      <c r="C10" s="57"/>
      <c r="D10" s="67"/>
      <c r="E10" s="68"/>
      <c r="F10" s="2"/>
      <c r="G10" s="67"/>
      <c r="H10" s="68"/>
      <c r="I10" s="67"/>
      <c r="J10" s="68"/>
      <c r="K10" s="2"/>
      <c r="L10" s="2"/>
    </row>
    <row r="11" spans="1:12" x14ac:dyDescent="0.25">
      <c r="A11" s="62"/>
      <c r="B11" s="56"/>
      <c r="C11" s="57"/>
      <c r="D11" s="67"/>
      <c r="E11" s="68"/>
      <c r="F11" s="2"/>
      <c r="G11" s="67"/>
      <c r="H11" s="68"/>
      <c r="I11" s="67"/>
      <c r="J11" s="68"/>
      <c r="K11" s="2"/>
      <c r="L11" s="2"/>
    </row>
    <row r="12" spans="1:12" x14ac:dyDescent="0.25">
      <c r="A12" s="62"/>
      <c r="B12" s="56"/>
      <c r="C12" s="57"/>
      <c r="D12" s="67"/>
      <c r="E12" s="68"/>
      <c r="F12" s="2"/>
      <c r="G12" s="67"/>
      <c r="H12" s="68"/>
      <c r="I12" s="67"/>
      <c r="J12" s="68"/>
      <c r="K12" s="2"/>
      <c r="L12" s="2"/>
    </row>
    <row r="13" spans="1:12" x14ac:dyDescent="0.25">
      <c r="A13" s="62"/>
      <c r="B13" s="56"/>
      <c r="C13" s="57"/>
      <c r="D13" s="67"/>
      <c r="E13" s="68"/>
      <c r="F13" s="2"/>
      <c r="G13" s="67"/>
      <c r="H13" s="68"/>
      <c r="I13" s="67"/>
      <c r="J13" s="68"/>
      <c r="K13" s="2"/>
      <c r="L13" s="2"/>
    </row>
    <row r="14" spans="1:12" x14ac:dyDescent="0.25">
      <c r="A14" s="63"/>
      <c r="B14" s="58"/>
      <c r="C14" s="59"/>
      <c r="D14" s="67"/>
      <c r="E14" s="68"/>
      <c r="F14" s="2"/>
      <c r="G14" s="67"/>
      <c r="H14" s="68"/>
      <c r="I14" s="67"/>
      <c r="J14" s="68"/>
      <c r="K14" s="2"/>
      <c r="L14" s="2"/>
    </row>
    <row r="15" spans="1:12" x14ac:dyDescent="0.25">
      <c r="A15" s="67"/>
      <c r="B15" s="107"/>
      <c r="C15" s="107"/>
      <c r="D15" s="107"/>
      <c r="E15" s="68"/>
      <c r="F15" s="2"/>
      <c r="G15" s="67"/>
      <c r="H15" s="68"/>
      <c r="I15" s="67"/>
      <c r="J15" s="68"/>
      <c r="K15" s="2"/>
      <c r="L15" s="2"/>
    </row>
    <row r="16" spans="1:12" x14ac:dyDescent="0.25">
      <c r="A16" s="50">
        <v>2</v>
      </c>
      <c r="B16" s="54" t="s">
        <v>14</v>
      </c>
      <c r="C16" s="55"/>
      <c r="D16" s="67"/>
      <c r="E16" s="68"/>
      <c r="F16" s="2"/>
      <c r="G16" s="67"/>
      <c r="H16" s="68"/>
      <c r="I16" s="67"/>
      <c r="J16" s="68"/>
      <c r="K16" s="2"/>
      <c r="L16" s="2"/>
    </row>
    <row r="17" spans="1:12" x14ac:dyDescent="0.25">
      <c r="A17" s="76"/>
      <c r="B17" s="56"/>
      <c r="C17" s="57"/>
      <c r="D17" s="67"/>
      <c r="E17" s="68"/>
      <c r="F17" s="2"/>
      <c r="G17" s="67"/>
      <c r="H17" s="68"/>
      <c r="I17" s="67"/>
      <c r="J17" s="68"/>
      <c r="K17" s="2"/>
      <c r="L17" s="2"/>
    </row>
    <row r="18" spans="1:12" x14ac:dyDescent="0.25">
      <c r="A18" s="76"/>
      <c r="B18" s="56"/>
      <c r="C18" s="57"/>
      <c r="D18" s="67"/>
      <c r="E18" s="68"/>
      <c r="F18" s="2"/>
      <c r="G18" s="67"/>
      <c r="H18" s="68"/>
      <c r="I18" s="67"/>
      <c r="J18" s="68"/>
      <c r="K18" s="2"/>
      <c r="L18" s="2"/>
    </row>
    <row r="19" spans="1:12" x14ac:dyDescent="0.25">
      <c r="A19" s="76"/>
      <c r="B19" s="56"/>
      <c r="C19" s="57"/>
      <c r="D19" s="67"/>
      <c r="E19" s="68"/>
      <c r="F19" s="2"/>
      <c r="G19" s="67"/>
      <c r="H19" s="68"/>
      <c r="I19" s="67"/>
      <c r="J19" s="68"/>
      <c r="K19" s="2"/>
      <c r="L19" s="2"/>
    </row>
    <row r="20" spans="1:12" ht="15.75" customHeight="1" x14ac:dyDescent="0.25">
      <c r="A20" s="76"/>
      <c r="B20" s="56"/>
      <c r="C20" s="57"/>
      <c r="D20" s="67"/>
      <c r="E20" s="68"/>
      <c r="F20" s="2"/>
      <c r="G20" s="67"/>
      <c r="H20" s="68"/>
      <c r="I20" s="67"/>
      <c r="J20" s="68"/>
      <c r="K20" s="2"/>
      <c r="L20" s="2"/>
    </row>
    <row r="21" spans="1:12" x14ac:dyDescent="0.25">
      <c r="A21" s="51"/>
      <c r="B21" s="58"/>
      <c r="C21" s="59"/>
      <c r="D21" s="67"/>
      <c r="E21" s="68"/>
      <c r="F21" s="2"/>
      <c r="G21" s="67"/>
      <c r="H21" s="68"/>
      <c r="I21" s="67"/>
      <c r="J21" s="68"/>
      <c r="K21" s="2"/>
      <c r="L21" s="2"/>
    </row>
    <row r="22" spans="1:12" x14ac:dyDescent="0.25">
      <c r="A22" s="5"/>
      <c r="B22" s="6"/>
      <c r="C22" s="6"/>
      <c r="D22" s="6"/>
      <c r="E22" s="7"/>
      <c r="F22" s="2"/>
      <c r="G22" s="67"/>
      <c r="H22" s="68"/>
      <c r="I22" s="67"/>
      <c r="J22" s="68"/>
      <c r="K22" s="2"/>
      <c r="L22" s="2"/>
    </row>
    <row r="23" spans="1:12" x14ac:dyDescent="0.25">
      <c r="A23" s="61">
        <v>3</v>
      </c>
      <c r="B23" s="54" t="s">
        <v>15</v>
      </c>
      <c r="C23" s="55"/>
      <c r="D23" s="67"/>
      <c r="E23" s="68"/>
      <c r="F23" s="2"/>
      <c r="G23" s="67"/>
      <c r="H23" s="68"/>
      <c r="I23" s="67"/>
      <c r="J23" s="68"/>
      <c r="K23" s="2"/>
      <c r="L23" s="2"/>
    </row>
    <row r="24" spans="1:12" x14ac:dyDescent="0.25">
      <c r="A24" s="62"/>
      <c r="B24" s="56"/>
      <c r="C24" s="57"/>
      <c r="D24" s="67"/>
      <c r="E24" s="68"/>
      <c r="F24" s="2"/>
      <c r="G24" s="67"/>
      <c r="H24" s="68"/>
      <c r="I24" s="67"/>
      <c r="J24" s="68"/>
      <c r="K24" s="2"/>
      <c r="L24" s="2"/>
    </row>
    <row r="25" spans="1:12" x14ac:dyDescent="0.25">
      <c r="A25" s="62"/>
      <c r="B25" s="56"/>
      <c r="C25" s="57"/>
      <c r="D25" s="67"/>
      <c r="E25" s="68"/>
      <c r="F25" s="2"/>
      <c r="G25" s="67"/>
      <c r="H25" s="68"/>
      <c r="I25" s="67"/>
      <c r="J25" s="68"/>
      <c r="K25" s="2"/>
      <c r="L25" s="2"/>
    </row>
    <row r="26" spans="1:12" ht="15.75" customHeight="1" x14ac:dyDescent="0.25">
      <c r="A26" s="62"/>
      <c r="B26" s="56"/>
      <c r="C26" s="57"/>
      <c r="D26" s="67"/>
      <c r="E26" s="68"/>
      <c r="F26" s="2"/>
      <c r="G26" s="67"/>
      <c r="H26" s="68"/>
      <c r="I26" s="67"/>
      <c r="J26" s="68"/>
      <c r="K26" s="2"/>
      <c r="L26" s="2"/>
    </row>
    <row r="27" spans="1:12" x14ac:dyDescent="0.25">
      <c r="A27" s="62"/>
      <c r="B27" s="56"/>
      <c r="C27" s="57"/>
      <c r="D27" s="67"/>
      <c r="E27" s="68"/>
      <c r="F27" s="2"/>
      <c r="G27" s="67"/>
      <c r="H27" s="68"/>
      <c r="I27" s="67"/>
      <c r="J27" s="68"/>
      <c r="K27" s="2"/>
      <c r="L27" s="2"/>
    </row>
    <row r="28" spans="1:12" x14ac:dyDescent="0.25">
      <c r="A28" s="63"/>
      <c r="B28" s="58"/>
      <c r="C28" s="59"/>
      <c r="D28" s="67"/>
      <c r="E28" s="68"/>
      <c r="F28" s="2"/>
      <c r="G28" s="67"/>
      <c r="H28" s="68"/>
      <c r="I28" s="67"/>
      <c r="J28" s="68"/>
      <c r="K28" s="2"/>
      <c r="L28" s="2"/>
    </row>
    <row r="29" spans="1:12" x14ac:dyDescent="0.25">
      <c r="A29" s="67"/>
      <c r="B29" s="107"/>
      <c r="C29" s="107"/>
      <c r="D29" s="107"/>
      <c r="E29" s="68"/>
      <c r="F29" s="2"/>
      <c r="G29" s="67"/>
      <c r="H29" s="68"/>
      <c r="I29" s="67"/>
      <c r="J29" s="68"/>
      <c r="K29" s="2"/>
      <c r="L29" s="2"/>
    </row>
    <row r="30" spans="1:12" x14ac:dyDescent="0.25">
      <c r="A30" s="61">
        <v>4</v>
      </c>
      <c r="B30" s="54" t="s">
        <v>18</v>
      </c>
      <c r="C30" s="55"/>
      <c r="D30" s="67"/>
      <c r="E30" s="68"/>
      <c r="F30" s="2"/>
      <c r="G30" s="67"/>
      <c r="H30" s="68"/>
      <c r="I30" s="67"/>
      <c r="J30" s="68"/>
      <c r="K30" s="2"/>
      <c r="L30" s="2"/>
    </row>
    <row r="31" spans="1:12" x14ac:dyDescent="0.25">
      <c r="A31" s="62"/>
      <c r="B31" s="56"/>
      <c r="C31" s="57"/>
      <c r="D31" s="67"/>
      <c r="E31" s="68"/>
      <c r="F31" s="2"/>
      <c r="G31" s="67"/>
      <c r="H31" s="68"/>
      <c r="I31" s="67"/>
      <c r="J31" s="68"/>
      <c r="K31" s="2"/>
      <c r="L31" s="2"/>
    </row>
    <row r="32" spans="1:12" x14ac:dyDescent="0.25">
      <c r="A32" s="62"/>
      <c r="B32" s="56"/>
      <c r="C32" s="57"/>
      <c r="D32" s="67"/>
      <c r="E32" s="68"/>
      <c r="F32" s="2"/>
      <c r="G32" s="67"/>
      <c r="H32" s="68"/>
      <c r="I32" s="67"/>
      <c r="J32" s="68"/>
      <c r="K32" s="2"/>
      <c r="L32" s="2"/>
    </row>
    <row r="33" spans="1:12" x14ac:dyDescent="0.25">
      <c r="A33" s="62"/>
      <c r="B33" s="56"/>
      <c r="C33" s="57"/>
      <c r="D33" s="67"/>
      <c r="E33" s="68"/>
      <c r="F33" s="2"/>
      <c r="G33" s="67"/>
      <c r="H33" s="68"/>
      <c r="I33" s="67"/>
      <c r="J33" s="68"/>
      <c r="K33" s="2"/>
      <c r="L33" s="2"/>
    </row>
    <row r="34" spans="1:12" x14ac:dyDescent="0.25">
      <c r="A34" s="62"/>
      <c r="B34" s="56"/>
      <c r="C34" s="57"/>
      <c r="D34" s="67"/>
      <c r="E34" s="68"/>
      <c r="F34" s="2"/>
      <c r="G34" s="67"/>
      <c r="H34" s="68"/>
      <c r="I34" s="67"/>
      <c r="J34" s="68"/>
      <c r="K34" s="2"/>
      <c r="L34" s="2"/>
    </row>
    <row r="35" spans="1:12" x14ac:dyDescent="0.25">
      <c r="A35" s="63"/>
      <c r="B35" s="58"/>
      <c r="C35" s="59"/>
      <c r="D35" s="67"/>
      <c r="E35" s="68"/>
      <c r="F35" s="2"/>
      <c r="G35" s="67"/>
      <c r="H35" s="68"/>
      <c r="I35" s="67"/>
      <c r="J35" s="68"/>
      <c r="K35" s="2"/>
      <c r="L35" s="2"/>
    </row>
    <row r="36" spans="1:12" x14ac:dyDescent="0.25">
      <c r="A36" s="67"/>
      <c r="B36" s="107"/>
      <c r="C36" s="107"/>
      <c r="D36" s="107"/>
      <c r="E36" s="68"/>
      <c r="F36" s="2"/>
      <c r="G36" s="67"/>
      <c r="H36" s="68"/>
      <c r="I36" s="67"/>
      <c r="J36" s="68"/>
      <c r="K36" s="2"/>
      <c r="L36" s="2"/>
    </row>
    <row r="37" spans="1:12" x14ac:dyDescent="0.25">
      <c r="A37" s="61">
        <v>5</v>
      </c>
      <c r="B37" s="54" t="s">
        <v>19</v>
      </c>
      <c r="C37" s="55"/>
      <c r="D37" s="67"/>
      <c r="E37" s="68"/>
      <c r="F37" s="2"/>
      <c r="G37" s="67"/>
      <c r="H37" s="68"/>
      <c r="I37" s="67"/>
      <c r="J37" s="68"/>
      <c r="K37" s="2"/>
      <c r="L37" s="2"/>
    </row>
    <row r="38" spans="1:12" x14ac:dyDescent="0.25">
      <c r="A38" s="62"/>
      <c r="B38" s="56"/>
      <c r="C38" s="57"/>
      <c r="D38" s="67"/>
      <c r="E38" s="68"/>
      <c r="F38" s="2"/>
      <c r="G38" s="67"/>
      <c r="H38" s="68"/>
      <c r="I38" s="67"/>
      <c r="J38" s="68"/>
      <c r="K38" s="2"/>
      <c r="L38" s="2"/>
    </row>
    <row r="39" spans="1:12" x14ac:dyDescent="0.25">
      <c r="A39" s="62"/>
      <c r="B39" s="56"/>
      <c r="C39" s="57"/>
      <c r="D39" s="67"/>
      <c r="E39" s="68"/>
      <c r="F39" s="2"/>
      <c r="G39" s="67"/>
      <c r="H39" s="68"/>
      <c r="I39" s="67"/>
      <c r="J39" s="68"/>
      <c r="K39" s="2"/>
      <c r="L39" s="2"/>
    </row>
    <row r="40" spans="1:12" x14ac:dyDescent="0.25">
      <c r="A40" s="62"/>
      <c r="B40" s="56"/>
      <c r="C40" s="57"/>
      <c r="D40" s="67"/>
      <c r="E40" s="68"/>
      <c r="F40" s="2"/>
      <c r="G40" s="67"/>
      <c r="H40" s="68"/>
      <c r="I40" s="67"/>
      <c r="J40" s="68"/>
      <c r="K40" s="2"/>
      <c r="L40" s="2"/>
    </row>
    <row r="41" spans="1:12" ht="15.75" customHeight="1" x14ac:dyDescent="0.25">
      <c r="A41" s="62"/>
      <c r="B41" s="56"/>
      <c r="C41" s="57"/>
      <c r="D41" s="67"/>
      <c r="E41" s="68"/>
      <c r="F41" s="2"/>
      <c r="G41" s="67"/>
      <c r="H41" s="68"/>
      <c r="I41" s="67"/>
      <c r="J41" s="68"/>
      <c r="K41" s="2"/>
      <c r="L41" s="2"/>
    </row>
    <row r="42" spans="1:12" x14ac:dyDescent="0.25">
      <c r="A42" s="63"/>
      <c r="B42" s="58"/>
      <c r="C42" s="59"/>
      <c r="D42" s="67"/>
      <c r="E42" s="68"/>
      <c r="F42" s="2"/>
      <c r="G42" s="67"/>
      <c r="H42" s="68"/>
      <c r="I42" s="67"/>
      <c r="J42" s="68"/>
      <c r="K42" s="2"/>
      <c r="L42" s="2"/>
    </row>
    <row r="43" spans="1:12" x14ac:dyDescent="0.25">
      <c r="A43" s="67"/>
      <c r="B43" s="107"/>
      <c r="C43" s="107"/>
      <c r="D43" s="107"/>
      <c r="E43" s="68"/>
      <c r="F43" s="2"/>
      <c r="G43" s="67"/>
      <c r="H43" s="68"/>
      <c r="I43" s="67"/>
      <c r="J43" s="68"/>
      <c r="K43" s="2"/>
      <c r="L43" s="2"/>
    </row>
    <row r="44" spans="1:12" x14ac:dyDescent="0.25">
      <c r="A44" s="61">
        <v>6</v>
      </c>
      <c r="B44" s="54" t="s">
        <v>20</v>
      </c>
      <c r="C44" s="55"/>
      <c r="D44" s="67"/>
      <c r="E44" s="68"/>
      <c r="F44" s="2"/>
      <c r="G44" s="67"/>
      <c r="H44" s="68"/>
      <c r="I44" s="67"/>
      <c r="J44" s="68"/>
      <c r="K44" s="2"/>
      <c r="L44" s="2"/>
    </row>
    <row r="45" spans="1:12" x14ac:dyDescent="0.25">
      <c r="A45" s="62"/>
      <c r="B45" s="56"/>
      <c r="C45" s="57"/>
      <c r="D45" s="67"/>
      <c r="E45" s="68"/>
      <c r="F45" s="2"/>
      <c r="G45" s="67"/>
      <c r="H45" s="68"/>
      <c r="I45" s="67"/>
      <c r="J45" s="68"/>
      <c r="K45" s="2"/>
      <c r="L45" s="2"/>
    </row>
    <row r="46" spans="1:12" x14ac:dyDescent="0.25">
      <c r="A46" s="62"/>
      <c r="B46" s="56"/>
      <c r="C46" s="57"/>
      <c r="D46" s="67"/>
      <c r="E46" s="68"/>
      <c r="F46" s="2"/>
      <c r="G46" s="67"/>
      <c r="H46" s="68"/>
      <c r="I46" s="67"/>
      <c r="J46" s="68"/>
      <c r="K46" s="2"/>
      <c r="L46" s="2"/>
    </row>
    <row r="47" spans="1:12" ht="15.75" customHeight="1" x14ac:dyDescent="0.25">
      <c r="A47" s="62"/>
      <c r="B47" s="56"/>
      <c r="C47" s="57"/>
      <c r="D47" s="67"/>
      <c r="E47" s="68"/>
      <c r="F47" s="2"/>
      <c r="G47" s="67"/>
      <c r="H47" s="68"/>
      <c r="I47" s="67"/>
      <c r="J47" s="68"/>
      <c r="K47" s="2"/>
      <c r="L47" s="2"/>
    </row>
    <row r="48" spans="1:12" x14ac:dyDescent="0.25">
      <c r="A48" s="62"/>
      <c r="B48" s="56"/>
      <c r="C48" s="57"/>
      <c r="D48" s="67"/>
      <c r="E48" s="68"/>
      <c r="F48" s="2"/>
      <c r="G48" s="67"/>
      <c r="H48" s="68"/>
      <c r="I48" s="67"/>
      <c r="J48" s="68"/>
      <c r="K48" s="2"/>
      <c r="L48" s="2"/>
    </row>
    <row r="49" spans="1:12" x14ac:dyDescent="0.25">
      <c r="A49" s="63"/>
      <c r="B49" s="58"/>
      <c r="C49" s="59"/>
      <c r="D49" s="67"/>
      <c r="E49" s="68"/>
      <c r="F49" s="2"/>
      <c r="G49" s="67"/>
      <c r="H49" s="68"/>
      <c r="I49" s="67"/>
      <c r="J49" s="68"/>
      <c r="K49" s="2"/>
      <c r="L49" s="2"/>
    </row>
    <row r="50" spans="1:12" x14ac:dyDescent="0.25">
      <c r="A50" s="67"/>
      <c r="B50" s="107"/>
      <c r="C50" s="107"/>
      <c r="D50" s="107"/>
      <c r="E50" s="68"/>
      <c r="F50" s="2"/>
      <c r="G50" s="67"/>
      <c r="H50" s="68"/>
      <c r="I50" s="67"/>
      <c r="J50" s="68"/>
      <c r="K50" s="2"/>
      <c r="L50" s="2"/>
    </row>
    <row r="51" spans="1:12" x14ac:dyDescent="0.25">
      <c r="A51" s="61">
        <v>7</v>
      </c>
      <c r="B51" s="54" t="s">
        <v>21</v>
      </c>
      <c r="C51" s="55"/>
      <c r="D51" s="67"/>
      <c r="E51" s="68"/>
      <c r="F51" s="2"/>
      <c r="G51" s="67"/>
      <c r="H51" s="68"/>
      <c r="I51" s="67"/>
      <c r="J51" s="68"/>
      <c r="K51" s="2"/>
      <c r="L51" s="2"/>
    </row>
    <row r="52" spans="1:12" x14ac:dyDescent="0.25">
      <c r="A52" s="62"/>
      <c r="B52" s="56"/>
      <c r="C52" s="57"/>
      <c r="D52" s="67"/>
      <c r="E52" s="68"/>
      <c r="F52" s="2"/>
      <c r="G52" s="67"/>
      <c r="H52" s="68"/>
      <c r="I52" s="67"/>
      <c r="J52" s="68"/>
      <c r="K52" s="2"/>
      <c r="L52" s="2"/>
    </row>
    <row r="53" spans="1:12" x14ac:dyDescent="0.25">
      <c r="A53" s="62"/>
      <c r="B53" s="56"/>
      <c r="C53" s="57"/>
      <c r="D53" s="67"/>
      <c r="E53" s="68"/>
      <c r="F53" s="2"/>
      <c r="G53" s="67"/>
      <c r="H53" s="68"/>
      <c r="I53" s="67"/>
      <c r="J53" s="68"/>
      <c r="K53" s="2"/>
      <c r="L53" s="2"/>
    </row>
    <row r="54" spans="1:12" x14ac:dyDescent="0.25">
      <c r="A54" s="62"/>
      <c r="B54" s="56"/>
      <c r="C54" s="57"/>
      <c r="D54" s="67"/>
      <c r="E54" s="68"/>
      <c r="F54" s="2"/>
      <c r="G54" s="67"/>
      <c r="H54" s="68"/>
      <c r="I54" s="67"/>
      <c r="J54" s="68"/>
      <c r="K54" s="2"/>
      <c r="L54" s="2"/>
    </row>
    <row r="55" spans="1:12" x14ac:dyDescent="0.25">
      <c r="A55" s="62"/>
      <c r="B55" s="56"/>
      <c r="C55" s="57"/>
      <c r="D55" s="67"/>
      <c r="E55" s="68"/>
      <c r="F55" s="2"/>
      <c r="G55" s="67"/>
      <c r="H55" s="68"/>
      <c r="I55" s="67"/>
      <c r="J55" s="68"/>
      <c r="K55" s="2"/>
      <c r="L55" s="2"/>
    </row>
    <row r="56" spans="1:12" x14ac:dyDescent="0.25">
      <c r="A56" s="63"/>
      <c r="B56" s="58"/>
      <c r="C56" s="59"/>
      <c r="D56" s="67"/>
      <c r="E56" s="68"/>
      <c r="F56" s="2"/>
      <c r="G56" s="67"/>
      <c r="H56" s="68"/>
      <c r="I56" s="67"/>
      <c r="J56" s="68"/>
      <c r="K56" s="2"/>
      <c r="L56" s="2"/>
    </row>
    <row r="57" spans="1:12" x14ac:dyDescent="0.25">
      <c r="A57" s="67"/>
      <c r="B57" s="107"/>
      <c r="C57" s="107"/>
      <c r="D57" s="107"/>
      <c r="E57" s="68"/>
      <c r="F57" s="2"/>
      <c r="G57" s="67"/>
      <c r="H57" s="68"/>
      <c r="I57" s="67"/>
      <c r="J57" s="68"/>
      <c r="K57" s="2"/>
      <c r="L57" s="2"/>
    </row>
    <row r="58" spans="1:12" x14ac:dyDescent="0.25">
      <c r="A58" s="61">
        <v>8</v>
      </c>
      <c r="B58" s="54" t="s">
        <v>22</v>
      </c>
      <c r="C58" s="55"/>
      <c r="D58" s="67"/>
      <c r="E58" s="68"/>
      <c r="F58" s="2"/>
      <c r="G58" s="67"/>
      <c r="H58" s="68"/>
      <c r="I58" s="67"/>
      <c r="J58" s="68"/>
      <c r="K58" s="2"/>
      <c r="L58" s="2"/>
    </row>
    <row r="59" spans="1:12" x14ac:dyDescent="0.25">
      <c r="A59" s="62"/>
      <c r="B59" s="56"/>
      <c r="C59" s="57"/>
      <c r="D59" s="67"/>
      <c r="E59" s="68"/>
      <c r="F59" s="2"/>
      <c r="G59" s="67"/>
      <c r="H59" s="68"/>
      <c r="I59" s="67"/>
      <c r="J59" s="68"/>
      <c r="K59" s="2"/>
      <c r="L59" s="2"/>
    </row>
    <row r="60" spans="1:12" x14ac:dyDescent="0.25">
      <c r="A60" s="62"/>
      <c r="B60" s="56"/>
      <c r="C60" s="57"/>
      <c r="D60" s="67"/>
      <c r="E60" s="68"/>
      <c r="F60" s="2"/>
      <c r="G60" s="67"/>
      <c r="H60" s="68"/>
      <c r="I60" s="67"/>
      <c r="J60" s="68"/>
      <c r="K60" s="2"/>
      <c r="L60" s="2"/>
    </row>
    <row r="61" spans="1:12" x14ac:dyDescent="0.25">
      <c r="A61" s="62"/>
      <c r="B61" s="56"/>
      <c r="C61" s="57"/>
      <c r="D61" s="67"/>
      <c r="E61" s="68"/>
      <c r="F61" s="2"/>
      <c r="G61" s="67"/>
      <c r="H61" s="68"/>
      <c r="I61" s="67"/>
      <c r="J61" s="68"/>
      <c r="K61" s="2"/>
      <c r="L61" s="2"/>
    </row>
    <row r="62" spans="1:12" x14ac:dyDescent="0.25">
      <c r="A62" s="62"/>
      <c r="B62" s="56"/>
      <c r="C62" s="57"/>
      <c r="D62" s="67"/>
      <c r="E62" s="68"/>
      <c r="F62" s="2"/>
      <c r="G62" s="67"/>
      <c r="H62" s="68"/>
      <c r="I62" s="67"/>
      <c r="J62" s="68"/>
      <c r="K62" s="2"/>
      <c r="L62" s="2"/>
    </row>
    <row r="63" spans="1:12" x14ac:dyDescent="0.25">
      <c r="A63" s="63"/>
      <c r="B63" s="58"/>
      <c r="C63" s="59"/>
      <c r="D63" s="67"/>
      <c r="E63" s="68"/>
      <c r="F63" s="2"/>
      <c r="G63" s="67"/>
      <c r="H63" s="68"/>
      <c r="I63" s="67"/>
      <c r="J63" s="68"/>
      <c r="K63" s="2"/>
      <c r="L63" s="2"/>
    </row>
    <row r="64" spans="1:12" x14ac:dyDescent="0.25">
      <c r="A64" s="67"/>
      <c r="B64" s="107"/>
      <c r="C64" s="107"/>
      <c r="D64" s="107"/>
      <c r="E64" s="68"/>
      <c r="F64" s="2"/>
      <c r="G64" s="67"/>
      <c r="H64" s="68"/>
      <c r="I64" s="67"/>
      <c r="J64" s="68"/>
      <c r="K64" s="2"/>
      <c r="L64" s="2"/>
    </row>
    <row r="65" spans="1:12" x14ac:dyDescent="0.25">
      <c r="A65" s="61">
        <v>9</v>
      </c>
      <c r="B65" s="54" t="s">
        <v>18</v>
      </c>
      <c r="C65" s="55"/>
      <c r="D65" s="67"/>
      <c r="E65" s="68"/>
      <c r="F65" s="2"/>
      <c r="G65" s="67"/>
      <c r="H65" s="68"/>
      <c r="I65" s="67"/>
      <c r="J65" s="68"/>
      <c r="K65" s="2"/>
      <c r="L65" s="2"/>
    </row>
    <row r="66" spans="1:12" x14ac:dyDescent="0.25">
      <c r="A66" s="62"/>
      <c r="B66" s="56"/>
      <c r="C66" s="57"/>
      <c r="D66" s="67"/>
      <c r="E66" s="68"/>
      <c r="F66" s="2"/>
      <c r="G66" s="67"/>
      <c r="H66" s="68"/>
      <c r="I66" s="67"/>
      <c r="J66" s="68"/>
      <c r="K66" s="2"/>
      <c r="L66" s="2"/>
    </row>
    <row r="67" spans="1:12" x14ac:dyDescent="0.25">
      <c r="A67" s="62"/>
      <c r="B67" s="56"/>
      <c r="C67" s="57"/>
      <c r="D67" s="67"/>
      <c r="E67" s="68"/>
      <c r="F67" s="2"/>
      <c r="G67" s="67"/>
      <c r="H67" s="68"/>
      <c r="I67" s="67"/>
      <c r="J67" s="68"/>
      <c r="K67" s="2"/>
      <c r="L67" s="2"/>
    </row>
    <row r="68" spans="1:12" x14ac:dyDescent="0.25">
      <c r="A68" s="62"/>
      <c r="B68" s="56"/>
      <c r="C68" s="57"/>
      <c r="D68" s="67"/>
      <c r="E68" s="68"/>
      <c r="F68" s="2"/>
      <c r="G68" s="67"/>
      <c r="H68" s="68"/>
      <c r="I68" s="67"/>
      <c r="J68" s="68"/>
      <c r="K68" s="2"/>
      <c r="L68" s="2"/>
    </row>
    <row r="69" spans="1:12" ht="15.75" customHeight="1" x14ac:dyDescent="0.25">
      <c r="A69" s="62"/>
      <c r="B69" s="56"/>
      <c r="C69" s="57"/>
      <c r="D69" s="67"/>
      <c r="E69" s="68"/>
      <c r="F69" s="2"/>
      <c r="G69" s="67"/>
      <c r="H69" s="68"/>
      <c r="I69" s="67"/>
      <c r="J69" s="68"/>
      <c r="K69" s="2"/>
      <c r="L69" s="2"/>
    </row>
    <row r="70" spans="1:12" x14ac:dyDescent="0.25">
      <c r="A70" s="63"/>
      <c r="B70" s="58"/>
      <c r="C70" s="59"/>
      <c r="D70" s="67"/>
      <c r="E70" s="68"/>
      <c r="F70" s="2"/>
      <c r="G70" s="67"/>
      <c r="H70" s="68"/>
      <c r="I70" s="67"/>
      <c r="J70" s="68"/>
      <c r="K70" s="2"/>
      <c r="L70" s="2"/>
    </row>
    <row r="71" spans="1:12" x14ac:dyDescent="0.25">
      <c r="A71" s="67"/>
      <c r="B71" s="107"/>
      <c r="C71" s="107"/>
      <c r="D71" s="107"/>
      <c r="E71" s="68"/>
      <c r="F71" s="2"/>
      <c r="G71" s="67"/>
      <c r="H71" s="68"/>
      <c r="I71" s="67"/>
      <c r="J71" s="68"/>
      <c r="K71" s="2"/>
      <c r="L71" s="2"/>
    </row>
    <row r="72" spans="1:12" x14ac:dyDescent="0.25">
      <c r="A72" s="61">
        <v>10</v>
      </c>
      <c r="B72" s="54" t="s">
        <v>23</v>
      </c>
      <c r="C72" s="55"/>
      <c r="D72" s="67"/>
      <c r="E72" s="68"/>
      <c r="F72" s="2"/>
      <c r="G72" s="67"/>
      <c r="H72" s="68"/>
      <c r="I72" s="67"/>
      <c r="J72" s="68"/>
      <c r="K72" s="2"/>
      <c r="L72" s="2"/>
    </row>
    <row r="73" spans="1:12" x14ac:dyDescent="0.25">
      <c r="A73" s="62"/>
      <c r="B73" s="56"/>
      <c r="C73" s="57"/>
      <c r="D73" s="67"/>
      <c r="E73" s="68"/>
      <c r="F73" s="2"/>
      <c r="G73" s="67"/>
      <c r="H73" s="68"/>
      <c r="I73" s="67"/>
      <c r="J73" s="68"/>
      <c r="K73" s="2"/>
      <c r="L73" s="2"/>
    </row>
    <row r="74" spans="1:12" x14ac:dyDescent="0.25">
      <c r="A74" s="62"/>
      <c r="B74" s="56"/>
      <c r="C74" s="57"/>
      <c r="D74" s="67"/>
      <c r="E74" s="68"/>
      <c r="F74" s="2"/>
      <c r="G74" s="67"/>
      <c r="H74" s="68"/>
      <c r="I74" s="67"/>
      <c r="J74" s="68"/>
      <c r="K74" s="2"/>
      <c r="L74" s="2"/>
    </row>
    <row r="75" spans="1:12" ht="15.75" customHeight="1" x14ac:dyDescent="0.25">
      <c r="A75" s="62"/>
      <c r="B75" s="56"/>
      <c r="C75" s="57"/>
      <c r="D75" s="67"/>
      <c r="E75" s="68"/>
      <c r="F75" s="2"/>
      <c r="G75" s="67"/>
      <c r="H75" s="68"/>
      <c r="I75" s="67"/>
      <c r="J75" s="68"/>
      <c r="K75" s="2"/>
      <c r="L75" s="2"/>
    </row>
    <row r="76" spans="1:12" x14ac:dyDescent="0.25">
      <c r="A76" s="62"/>
      <c r="B76" s="56"/>
      <c r="C76" s="57"/>
      <c r="D76" s="67"/>
      <c r="E76" s="68"/>
      <c r="F76" s="2"/>
      <c r="G76" s="67"/>
      <c r="H76" s="68"/>
      <c r="I76" s="67"/>
      <c r="J76" s="68"/>
      <c r="K76" s="2"/>
      <c r="L76" s="2"/>
    </row>
    <row r="77" spans="1:12" x14ac:dyDescent="0.25">
      <c r="A77" s="63"/>
      <c r="B77" s="58"/>
      <c r="C77" s="59"/>
      <c r="D77" s="67"/>
      <c r="E77" s="68"/>
      <c r="F77" s="2"/>
      <c r="G77" s="67"/>
      <c r="H77" s="68"/>
      <c r="I77" s="67"/>
      <c r="J77" s="68"/>
      <c r="K77" s="2"/>
      <c r="L77" s="2"/>
    </row>
    <row r="78" spans="1:12" x14ac:dyDescent="0.25">
      <c r="A78" s="67"/>
      <c r="B78" s="107"/>
      <c r="C78" s="107"/>
      <c r="D78" s="107"/>
      <c r="E78" s="68"/>
      <c r="F78" s="2"/>
      <c r="G78" s="67"/>
      <c r="H78" s="68"/>
      <c r="I78" s="67"/>
      <c r="J78" s="68"/>
      <c r="K78" s="2"/>
      <c r="L78" s="2"/>
    </row>
    <row r="79" spans="1:12" x14ac:dyDescent="0.25">
      <c r="A79" s="61">
        <v>11</v>
      </c>
      <c r="B79" s="54" t="s">
        <v>24</v>
      </c>
      <c r="C79" s="55"/>
      <c r="D79" s="67"/>
      <c r="E79" s="68"/>
      <c r="F79" s="2"/>
      <c r="G79" s="67"/>
      <c r="H79" s="68"/>
      <c r="I79" s="67"/>
      <c r="J79" s="68"/>
      <c r="K79" s="2"/>
      <c r="L79" s="2"/>
    </row>
    <row r="80" spans="1:12" x14ac:dyDescent="0.25">
      <c r="A80" s="62"/>
      <c r="B80" s="56"/>
      <c r="C80" s="57"/>
      <c r="D80" s="67"/>
      <c r="E80" s="68"/>
      <c r="F80" s="2"/>
      <c r="G80" s="67"/>
      <c r="H80" s="68"/>
      <c r="I80" s="67"/>
      <c r="J80" s="68"/>
      <c r="K80" s="2"/>
      <c r="L80" s="2"/>
    </row>
    <row r="81" spans="1:12" x14ac:dyDescent="0.25">
      <c r="A81" s="62"/>
      <c r="B81" s="56"/>
      <c r="C81" s="57"/>
      <c r="D81" s="67"/>
      <c r="E81" s="68"/>
      <c r="F81" s="2"/>
      <c r="G81" s="67"/>
      <c r="H81" s="68"/>
      <c r="I81" s="67"/>
      <c r="J81" s="68"/>
      <c r="K81" s="2"/>
      <c r="L81" s="2"/>
    </row>
    <row r="82" spans="1:12" x14ac:dyDescent="0.25">
      <c r="A82" s="62"/>
      <c r="B82" s="56"/>
      <c r="C82" s="57"/>
      <c r="D82" s="67"/>
      <c r="E82" s="68"/>
      <c r="F82" s="2"/>
      <c r="G82" s="67"/>
      <c r="H82" s="68"/>
      <c r="I82" s="67"/>
      <c r="J82" s="68"/>
      <c r="K82" s="2"/>
      <c r="L82" s="2"/>
    </row>
    <row r="83" spans="1:12" x14ac:dyDescent="0.25">
      <c r="A83" s="62"/>
      <c r="B83" s="56"/>
      <c r="C83" s="57"/>
      <c r="D83" s="67"/>
      <c r="E83" s="68"/>
      <c r="F83" s="2"/>
      <c r="G83" s="67"/>
      <c r="H83" s="68"/>
      <c r="I83" s="67"/>
      <c r="J83" s="68"/>
      <c r="K83" s="2"/>
      <c r="L83" s="2"/>
    </row>
    <row r="84" spans="1:12" x14ac:dyDescent="0.25">
      <c r="A84" s="63"/>
      <c r="B84" s="58"/>
      <c r="C84" s="59"/>
      <c r="D84" s="67"/>
      <c r="E84" s="68"/>
      <c r="F84" s="2"/>
      <c r="G84" s="67"/>
      <c r="H84" s="68"/>
      <c r="I84" s="67"/>
      <c r="J84" s="68"/>
      <c r="K84" s="2"/>
      <c r="L84" s="2"/>
    </row>
    <row r="85" spans="1:12" x14ac:dyDescent="0.25">
      <c r="A85" s="67"/>
      <c r="B85" s="107"/>
      <c r="C85" s="107"/>
      <c r="D85" s="107"/>
      <c r="E85" s="68"/>
      <c r="F85" s="2"/>
      <c r="G85" s="67"/>
      <c r="H85" s="68"/>
      <c r="I85" s="67"/>
      <c r="J85" s="68"/>
      <c r="K85" s="2"/>
      <c r="L85" s="2"/>
    </row>
    <row r="86" spans="1:12" x14ac:dyDescent="0.25">
      <c r="A86" s="61">
        <v>12</v>
      </c>
      <c r="B86" s="54" t="s">
        <v>25</v>
      </c>
      <c r="C86" s="55"/>
      <c r="D86" s="67"/>
      <c r="E86" s="68"/>
      <c r="F86" s="2"/>
      <c r="G86" s="67"/>
      <c r="H86" s="68"/>
      <c r="I86" s="67"/>
      <c r="J86" s="68"/>
      <c r="K86" s="2"/>
      <c r="L86" s="2"/>
    </row>
    <row r="87" spans="1:12" x14ac:dyDescent="0.25">
      <c r="A87" s="62"/>
      <c r="B87" s="56"/>
      <c r="C87" s="57"/>
      <c r="D87" s="67"/>
      <c r="E87" s="68"/>
      <c r="F87" s="2"/>
      <c r="G87" s="67"/>
      <c r="H87" s="68"/>
      <c r="I87" s="67"/>
      <c r="J87" s="68"/>
      <c r="K87" s="2"/>
      <c r="L87" s="2"/>
    </row>
    <row r="88" spans="1:12" x14ac:dyDescent="0.25">
      <c r="A88" s="62"/>
      <c r="B88" s="56"/>
      <c r="C88" s="57"/>
      <c r="D88" s="67"/>
      <c r="E88" s="68"/>
      <c r="F88" s="2"/>
      <c r="G88" s="67"/>
      <c r="H88" s="68"/>
      <c r="I88" s="67"/>
      <c r="J88" s="68"/>
      <c r="K88" s="2"/>
      <c r="L88" s="2"/>
    </row>
    <row r="89" spans="1:12" x14ac:dyDescent="0.25">
      <c r="A89" s="62"/>
      <c r="B89" s="56"/>
      <c r="C89" s="57"/>
      <c r="D89" s="67"/>
      <c r="E89" s="68"/>
      <c r="F89" s="2"/>
      <c r="G89" s="67"/>
      <c r="H89" s="68"/>
      <c r="I89" s="67"/>
      <c r="J89" s="68"/>
      <c r="K89" s="2"/>
      <c r="L89" s="2"/>
    </row>
    <row r="90" spans="1:12" x14ac:dyDescent="0.25">
      <c r="A90" s="62"/>
      <c r="B90" s="56"/>
      <c r="C90" s="57"/>
      <c r="D90" s="67"/>
      <c r="E90" s="68"/>
      <c r="F90" s="2"/>
      <c r="G90" s="67"/>
      <c r="H90" s="68"/>
      <c r="I90" s="67"/>
      <c r="J90" s="68"/>
      <c r="K90" s="2"/>
      <c r="L90" s="2"/>
    </row>
    <row r="91" spans="1:12" x14ac:dyDescent="0.25">
      <c r="A91" s="63"/>
      <c r="B91" s="58"/>
      <c r="C91" s="59"/>
      <c r="D91" s="67"/>
      <c r="E91" s="68"/>
      <c r="F91" s="2"/>
      <c r="G91" s="67"/>
      <c r="H91" s="68"/>
      <c r="I91" s="67"/>
      <c r="J91" s="68"/>
      <c r="K91" s="2"/>
      <c r="L91" s="2"/>
    </row>
    <row r="92" spans="1:12" x14ac:dyDescent="0.25">
      <c r="A92" s="67"/>
      <c r="B92" s="107"/>
      <c r="C92" s="107"/>
      <c r="D92" s="107"/>
      <c r="E92" s="68"/>
      <c r="F92" s="2"/>
      <c r="G92" s="67"/>
      <c r="H92" s="68"/>
      <c r="I92" s="67"/>
      <c r="J92" s="68"/>
      <c r="K92" s="2"/>
      <c r="L92" s="2"/>
    </row>
    <row r="93" spans="1:12" x14ac:dyDescent="0.25">
      <c r="A93" s="61">
        <v>13</v>
      </c>
      <c r="B93" s="54" t="s">
        <v>26</v>
      </c>
      <c r="C93" s="55"/>
      <c r="D93" s="67"/>
      <c r="E93" s="68"/>
      <c r="F93" s="2"/>
      <c r="G93" s="67"/>
      <c r="H93" s="68"/>
      <c r="I93" s="67"/>
      <c r="J93" s="68"/>
      <c r="K93" s="2"/>
      <c r="L93" s="2"/>
    </row>
    <row r="94" spans="1:12" x14ac:dyDescent="0.25">
      <c r="A94" s="62"/>
      <c r="B94" s="56"/>
      <c r="C94" s="57"/>
      <c r="D94" s="67"/>
      <c r="E94" s="68"/>
      <c r="F94" s="2"/>
      <c r="G94" s="67"/>
      <c r="H94" s="68"/>
      <c r="I94" s="67"/>
      <c r="J94" s="68"/>
      <c r="K94" s="2"/>
      <c r="L94" s="2"/>
    </row>
    <row r="95" spans="1:12" x14ac:dyDescent="0.25">
      <c r="A95" s="62"/>
      <c r="B95" s="56"/>
      <c r="C95" s="57"/>
      <c r="D95" s="67"/>
      <c r="E95" s="68"/>
      <c r="F95" s="2"/>
      <c r="G95" s="67"/>
      <c r="H95" s="68"/>
      <c r="I95" s="67"/>
      <c r="J95" s="68"/>
      <c r="K95" s="2"/>
      <c r="L95" s="2"/>
    </row>
    <row r="96" spans="1:12" x14ac:dyDescent="0.25">
      <c r="A96" s="62"/>
      <c r="B96" s="56"/>
      <c r="C96" s="57"/>
      <c r="D96" s="67"/>
      <c r="E96" s="68"/>
      <c r="F96" s="2"/>
      <c r="G96" s="67"/>
      <c r="H96" s="68"/>
      <c r="I96" s="67"/>
      <c r="J96" s="68"/>
      <c r="K96" s="2"/>
      <c r="L96" s="2"/>
    </row>
    <row r="97" spans="1:12" ht="15.75" customHeight="1" x14ac:dyDescent="0.25">
      <c r="A97" s="62"/>
      <c r="B97" s="56"/>
      <c r="C97" s="57"/>
      <c r="D97" s="67"/>
      <c r="E97" s="68"/>
      <c r="F97" s="2"/>
      <c r="G97" s="67"/>
      <c r="H97" s="68"/>
      <c r="I97" s="67"/>
      <c r="J97" s="68"/>
      <c r="K97" s="2"/>
      <c r="L97" s="2"/>
    </row>
    <row r="98" spans="1:12" x14ac:dyDescent="0.25">
      <c r="A98" s="63"/>
      <c r="B98" s="58"/>
      <c r="C98" s="59"/>
      <c r="D98" s="67"/>
      <c r="E98" s="68"/>
      <c r="F98" s="2"/>
      <c r="G98" s="67"/>
      <c r="H98" s="68"/>
      <c r="I98" s="67"/>
      <c r="J98" s="68"/>
      <c r="K98" s="2"/>
      <c r="L98" s="2"/>
    </row>
    <row r="99" spans="1:12" x14ac:dyDescent="0.25">
      <c r="A99" s="67"/>
      <c r="B99" s="107"/>
      <c r="C99" s="107"/>
      <c r="D99" s="107"/>
      <c r="E99" s="68"/>
      <c r="F99" s="2"/>
      <c r="G99" s="67"/>
      <c r="H99" s="68"/>
      <c r="I99" s="67"/>
      <c r="J99" s="68"/>
      <c r="K99" s="2"/>
      <c r="L99" s="2"/>
    </row>
    <row r="100" spans="1:12" x14ac:dyDescent="0.25">
      <c r="A100" s="61">
        <v>14</v>
      </c>
      <c r="B100" s="54" t="s">
        <v>27</v>
      </c>
      <c r="C100" s="55"/>
      <c r="D100" s="67"/>
      <c r="E100" s="68"/>
      <c r="F100" s="2"/>
      <c r="G100" s="67"/>
      <c r="H100" s="68"/>
      <c r="I100" s="67"/>
      <c r="J100" s="68"/>
      <c r="K100" s="2"/>
      <c r="L100" s="2"/>
    </row>
    <row r="101" spans="1:12" x14ac:dyDescent="0.25">
      <c r="A101" s="62"/>
      <c r="B101" s="56"/>
      <c r="C101" s="57"/>
      <c r="D101" s="67"/>
      <c r="E101" s="68"/>
      <c r="F101" s="2"/>
      <c r="G101" s="67"/>
      <c r="H101" s="68"/>
      <c r="I101" s="67"/>
      <c r="J101" s="68"/>
      <c r="K101" s="2"/>
      <c r="L101" s="2"/>
    </row>
    <row r="102" spans="1:12" x14ac:dyDescent="0.25">
      <c r="A102" s="62"/>
      <c r="B102" s="56"/>
      <c r="C102" s="57"/>
      <c r="D102" s="67"/>
      <c r="E102" s="68"/>
      <c r="F102" s="2"/>
      <c r="G102" s="67"/>
      <c r="H102" s="68"/>
      <c r="I102" s="67"/>
      <c r="J102" s="68"/>
      <c r="K102" s="2"/>
      <c r="L102" s="2"/>
    </row>
    <row r="103" spans="1:12" ht="15.75" customHeight="1" x14ac:dyDescent="0.25">
      <c r="A103" s="62"/>
      <c r="B103" s="56"/>
      <c r="C103" s="57"/>
      <c r="D103" s="67"/>
      <c r="E103" s="68"/>
      <c r="F103" s="2"/>
      <c r="G103" s="67"/>
      <c r="H103" s="68"/>
      <c r="I103" s="67"/>
      <c r="J103" s="68"/>
      <c r="K103" s="2"/>
      <c r="L103" s="2"/>
    </row>
    <row r="104" spans="1:12" x14ac:dyDescent="0.25">
      <c r="A104" s="62"/>
      <c r="B104" s="56"/>
      <c r="C104" s="57"/>
      <c r="D104" s="67"/>
      <c r="E104" s="68"/>
      <c r="F104" s="2"/>
      <c r="G104" s="67"/>
      <c r="H104" s="68"/>
      <c r="I104" s="67"/>
      <c r="J104" s="68"/>
      <c r="K104" s="2"/>
      <c r="L104" s="2"/>
    </row>
    <row r="105" spans="1:12" x14ac:dyDescent="0.25">
      <c r="A105" s="63"/>
      <c r="B105" s="58"/>
      <c r="C105" s="59"/>
      <c r="D105" s="67"/>
      <c r="E105" s="68"/>
      <c r="F105" s="2"/>
      <c r="G105" s="67"/>
      <c r="H105" s="68"/>
      <c r="I105" s="67"/>
      <c r="J105" s="68"/>
      <c r="K105" s="2"/>
      <c r="L105" s="2"/>
    </row>
    <row r="106" spans="1:12" x14ac:dyDescent="0.25">
      <c r="A106" s="67"/>
      <c r="B106" s="107"/>
      <c r="C106" s="107"/>
      <c r="D106" s="107"/>
      <c r="E106" s="68"/>
      <c r="F106" s="2"/>
      <c r="G106" s="67"/>
      <c r="H106" s="68"/>
      <c r="I106" s="67"/>
      <c r="J106" s="68"/>
      <c r="K106" s="2"/>
      <c r="L106" s="2"/>
    </row>
    <row r="107" spans="1:12" x14ac:dyDescent="0.25">
      <c r="A107" s="61">
        <v>15</v>
      </c>
      <c r="B107" s="54" t="s">
        <v>28</v>
      </c>
      <c r="C107" s="55"/>
      <c r="D107" s="67"/>
      <c r="E107" s="68"/>
      <c r="F107" s="2"/>
      <c r="G107" s="67"/>
      <c r="H107" s="68"/>
      <c r="I107" s="67"/>
      <c r="J107" s="68"/>
      <c r="K107" s="2"/>
      <c r="L107" s="2"/>
    </row>
    <row r="108" spans="1:12" x14ac:dyDescent="0.25">
      <c r="A108" s="62"/>
      <c r="B108" s="56"/>
      <c r="C108" s="57"/>
      <c r="D108" s="67"/>
      <c r="E108" s="68"/>
      <c r="F108" s="2"/>
      <c r="G108" s="67"/>
      <c r="H108" s="68"/>
      <c r="I108" s="67"/>
      <c r="J108" s="68"/>
      <c r="K108" s="2"/>
      <c r="L108" s="2"/>
    </row>
    <row r="109" spans="1:12" x14ac:dyDescent="0.25">
      <c r="A109" s="62"/>
      <c r="B109" s="56"/>
      <c r="C109" s="57"/>
      <c r="D109" s="67"/>
      <c r="E109" s="68"/>
      <c r="F109" s="2"/>
      <c r="G109" s="67"/>
      <c r="H109" s="68"/>
      <c r="I109" s="67"/>
      <c r="J109" s="68"/>
      <c r="K109" s="2"/>
      <c r="L109" s="2"/>
    </row>
    <row r="110" spans="1:12" x14ac:dyDescent="0.25">
      <c r="A110" s="62"/>
      <c r="B110" s="56"/>
      <c r="C110" s="57"/>
      <c r="D110" s="67"/>
      <c r="E110" s="68"/>
      <c r="F110" s="2"/>
      <c r="G110" s="67"/>
      <c r="H110" s="68"/>
      <c r="I110" s="67"/>
      <c r="J110" s="68"/>
      <c r="K110" s="2"/>
      <c r="L110" s="2"/>
    </row>
    <row r="111" spans="1:12" x14ac:dyDescent="0.25">
      <c r="A111" s="62"/>
      <c r="B111" s="56"/>
      <c r="C111" s="57"/>
      <c r="D111" s="67"/>
      <c r="E111" s="68"/>
      <c r="F111" s="2"/>
      <c r="G111" s="67"/>
      <c r="H111" s="68"/>
      <c r="I111" s="67"/>
      <c r="J111" s="68"/>
      <c r="K111" s="2"/>
      <c r="L111" s="2"/>
    </row>
    <row r="112" spans="1:12" x14ac:dyDescent="0.25">
      <c r="A112" s="63"/>
      <c r="B112" s="58"/>
      <c r="C112" s="59"/>
      <c r="D112" s="67"/>
      <c r="E112" s="68"/>
      <c r="F112" s="2"/>
      <c r="G112" s="67"/>
      <c r="H112" s="68"/>
      <c r="I112" s="67"/>
      <c r="J112" s="68"/>
      <c r="K112" s="2"/>
      <c r="L112" s="2"/>
    </row>
    <row r="113" spans="1:12" x14ac:dyDescent="0.25">
      <c r="A113" s="67"/>
      <c r="B113" s="107"/>
      <c r="C113" s="107"/>
      <c r="D113" s="107"/>
      <c r="E113" s="68"/>
      <c r="F113" s="2"/>
      <c r="G113" s="67"/>
      <c r="H113" s="68"/>
      <c r="I113" s="67"/>
      <c r="J113" s="68"/>
      <c r="K113" s="2"/>
      <c r="L113" s="2"/>
    </row>
    <row r="114" spans="1:12" x14ac:dyDescent="0.25">
      <c r="A114" s="61">
        <v>16</v>
      </c>
      <c r="B114" s="54" t="s">
        <v>29</v>
      </c>
      <c r="C114" s="55"/>
      <c r="D114" s="67"/>
      <c r="E114" s="68"/>
      <c r="F114" s="2"/>
      <c r="G114" s="67"/>
      <c r="H114" s="68"/>
      <c r="I114" s="67"/>
      <c r="J114" s="68"/>
      <c r="K114" s="2"/>
      <c r="L114" s="2"/>
    </row>
    <row r="115" spans="1:12" x14ac:dyDescent="0.25">
      <c r="A115" s="62"/>
      <c r="B115" s="56"/>
      <c r="C115" s="57"/>
      <c r="D115" s="67"/>
      <c r="E115" s="68"/>
      <c r="F115" s="2"/>
      <c r="G115" s="67"/>
      <c r="H115" s="68"/>
      <c r="I115" s="67"/>
      <c r="J115" s="68"/>
      <c r="K115" s="2"/>
      <c r="L115" s="2"/>
    </row>
    <row r="116" spans="1:12" x14ac:dyDescent="0.25">
      <c r="A116" s="62"/>
      <c r="B116" s="56"/>
      <c r="C116" s="57"/>
      <c r="D116" s="67"/>
      <c r="E116" s="68"/>
      <c r="F116" s="2"/>
      <c r="G116" s="67"/>
      <c r="H116" s="68"/>
      <c r="I116" s="67"/>
      <c r="J116" s="68"/>
      <c r="K116" s="2"/>
      <c r="L116" s="2"/>
    </row>
    <row r="117" spans="1:12" x14ac:dyDescent="0.25">
      <c r="A117" s="62"/>
      <c r="B117" s="56"/>
      <c r="C117" s="57"/>
      <c r="D117" s="67"/>
      <c r="E117" s="68"/>
      <c r="F117" s="2"/>
      <c r="G117" s="67"/>
      <c r="H117" s="68"/>
      <c r="I117" s="67"/>
      <c r="J117" s="68"/>
      <c r="K117" s="2"/>
      <c r="L117" s="2"/>
    </row>
    <row r="118" spans="1:12" x14ac:dyDescent="0.25">
      <c r="A118" s="62"/>
      <c r="B118" s="56"/>
      <c r="C118" s="57"/>
      <c r="D118" s="67"/>
      <c r="E118" s="68"/>
      <c r="F118" s="2"/>
      <c r="G118" s="67"/>
      <c r="H118" s="68"/>
      <c r="I118" s="67"/>
      <c r="J118" s="68"/>
      <c r="K118" s="2"/>
      <c r="L118" s="2"/>
    </row>
    <row r="119" spans="1:12" x14ac:dyDescent="0.25">
      <c r="A119" s="63"/>
      <c r="B119" s="58"/>
      <c r="C119" s="59"/>
      <c r="D119" s="67"/>
      <c r="E119" s="68"/>
      <c r="F119" s="2"/>
      <c r="G119" s="67"/>
      <c r="H119" s="68"/>
      <c r="I119" s="67"/>
      <c r="J119" s="68"/>
      <c r="K119" s="2"/>
      <c r="L119" s="2"/>
    </row>
    <row r="120" spans="1:12" x14ac:dyDescent="0.25">
      <c r="A120" s="67"/>
      <c r="B120" s="107"/>
      <c r="C120" s="107"/>
      <c r="D120" s="107"/>
      <c r="E120" s="68"/>
      <c r="F120" s="2"/>
      <c r="G120" s="67"/>
      <c r="H120" s="68"/>
      <c r="I120" s="67"/>
      <c r="J120" s="68"/>
      <c r="K120" s="2"/>
      <c r="L120" s="2"/>
    </row>
  </sheetData>
  <mergeCells count="377">
    <mergeCell ref="I119:J119"/>
    <mergeCell ref="I120:J120"/>
    <mergeCell ref="I113:J113"/>
    <mergeCell ref="I114:J114"/>
    <mergeCell ref="I115:J115"/>
    <mergeCell ref="I116:J116"/>
    <mergeCell ref="I117:J117"/>
    <mergeCell ref="I118:J118"/>
    <mergeCell ref="I107:J107"/>
    <mergeCell ref="I108:J108"/>
    <mergeCell ref="I109:J109"/>
    <mergeCell ref="I110:J110"/>
    <mergeCell ref="I111:J111"/>
    <mergeCell ref="I112:J112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99:J99"/>
    <mergeCell ref="I100:J100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65:J65"/>
    <mergeCell ref="I66:J66"/>
    <mergeCell ref="I67:J67"/>
    <mergeCell ref="I68:J68"/>
    <mergeCell ref="I69:J69"/>
    <mergeCell ref="I70:J70"/>
    <mergeCell ref="I59:J59"/>
    <mergeCell ref="I60:J60"/>
    <mergeCell ref="I61:J61"/>
    <mergeCell ref="I62:J62"/>
    <mergeCell ref="I63:J63"/>
    <mergeCell ref="I64:J64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30:J30"/>
    <mergeCell ref="I31:J31"/>
    <mergeCell ref="I32:J32"/>
    <mergeCell ref="I33:J33"/>
    <mergeCell ref="I34:J34"/>
    <mergeCell ref="I23:J23"/>
    <mergeCell ref="I24:J24"/>
    <mergeCell ref="I25:J25"/>
    <mergeCell ref="I26:J26"/>
    <mergeCell ref="I27:J27"/>
    <mergeCell ref="I28:J28"/>
    <mergeCell ref="I17:J17"/>
    <mergeCell ref="I18:J18"/>
    <mergeCell ref="I19:J19"/>
    <mergeCell ref="I20:J20"/>
    <mergeCell ref="I21:J21"/>
    <mergeCell ref="I22:J22"/>
    <mergeCell ref="G110:H110"/>
    <mergeCell ref="G111:H111"/>
    <mergeCell ref="G98:H98"/>
    <mergeCell ref="G99:H99"/>
    <mergeCell ref="G100:H100"/>
    <mergeCell ref="G101:H101"/>
    <mergeCell ref="G102:H102"/>
    <mergeCell ref="G103:H103"/>
    <mergeCell ref="G88:H88"/>
    <mergeCell ref="G89:H89"/>
    <mergeCell ref="G90:H90"/>
    <mergeCell ref="G91:H91"/>
    <mergeCell ref="G92:H92"/>
    <mergeCell ref="G93:H93"/>
    <mergeCell ref="G81:H81"/>
    <mergeCell ref="G82:H82"/>
    <mergeCell ref="G83:H83"/>
    <mergeCell ref="I29:J29"/>
    <mergeCell ref="G84:H84"/>
    <mergeCell ref="G85:H85"/>
    <mergeCell ref="G86:H86"/>
    <mergeCell ref="G75:H7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59:H59"/>
    <mergeCell ref="G60:H60"/>
    <mergeCell ref="G61:H61"/>
    <mergeCell ref="G62:H62"/>
    <mergeCell ref="G63:H63"/>
    <mergeCell ref="G64:H64"/>
    <mergeCell ref="G66:H66"/>
    <mergeCell ref="G67:H67"/>
    <mergeCell ref="G68:H68"/>
    <mergeCell ref="G52:H52"/>
    <mergeCell ref="G53:H53"/>
    <mergeCell ref="G54:H54"/>
    <mergeCell ref="G55:H55"/>
    <mergeCell ref="G56:H56"/>
    <mergeCell ref="G57:H57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12:H12"/>
    <mergeCell ref="G13:H13"/>
    <mergeCell ref="G14:H14"/>
    <mergeCell ref="G15:H15"/>
    <mergeCell ref="G27:H27"/>
    <mergeCell ref="A15:E15"/>
    <mergeCell ref="A9:A14"/>
    <mergeCell ref="B9:C14"/>
    <mergeCell ref="D9:E9"/>
    <mergeCell ref="D10:E10"/>
    <mergeCell ref="D11:E11"/>
    <mergeCell ref="K4:K8"/>
    <mergeCell ref="I11:J11"/>
    <mergeCell ref="G16:H16"/>
    <mergeCell ref="I16:J16"/>
    <mergeCell ref="I14:J14"/>
    <mergeCell ref="I13:J13"/>
    <mergeCell ref="I12:J12"/>
    <mergeCell ref="D13:E13"/>
    <mergeCell ref="D14:E14"/>
    <mergeCell ref="A1:K3"/>
    <mergeCell ref="G4:H8"/>
    <mergeCell ref="I4:J8"/>
    <mergeCell ref="D4:E8"/>
    <mergeCell ref="F4:F8"/>
    <mergeCell ref="G9:H9"/>
    <mergeCell ref="G10:H10"/>
    <mergeCell ref="G11:H11"/>
    <mergeCell ref="D12:E12"/>
    <mergeCell ref="G118:H118"/>
    <mergeCell ref="G119:H119"/>
    <mergeCell ref="G120:H120"/>
    <mergeCell ref="G116:H116"/>
    <mergeCell ref="A113:E113"/>
    <mergeCell ref="A106:E106"/>
    <mergeCell ref="A107:A112"/>
    <mergeCell ref="B107:C112"/>
    <mergeCell ref="D107:E107"/>
    <mergeCell ref="D108:E108"/>
    <mergeCell ref="D109:E109"/>
    <mergeCell ref="D110:E110"/>
    <mergeCell ref="D111:E111"/>
    <mergeCell ref="D112:E112"/>
    <mergeCell ref="A120:E120"/>
    <mergeCell ref="A114:A119"/>
    <mergeCell ref="B114:C119"/>
    <mergeCell ref="D114:E114"/>
    <mergeCell ref="D115:E115"/>
    <mergeCell ref="D116:E116"/>
    <mergeCell ref="D117:E117"/>
    <mergeCell ref="D118:E118"/>
    <mergeCell ref="D119:E119"/>
    <mergeCell ref="G112:H112"/>
    <mergeCell ref="A100:A105"/>
    <mergeCell ref="B100:C105"/>
    <mergeCell ref="D100:E100"/>
    <mergeCell ref="D101:E101"/>
    <mergeCell ref="D102:E102"/>
    <mergeCell ref="D103:E103"/>
    <mergeCell ref="D104:E104"/>
    <mergeCell ref="D105:E105"/>
    <mergeCell ref="G117:H117"/>
    <mergeCell ref="G113:H113"/>
    <mergeCell ref="G114:H114"/>
    <mergeCell ref="G115:H115"/>
    <mergeCell ref="G104:H104"/>
    <mergeCell ref="G105:H105"/>
    <mergeCell ref="G106:H106"/>
    <mergeCell ref="G107:H107"/>
    <mergeCell ref="G108:H108"/>
    <mergeCell ref="G109:H109"/>
    <mergeCell ref="A93:A98"/>
    <mergeCell ref="B93:C98"/>
    <mergeCell ref="D93:E93"/>
    <mergeCell ref="D94:E94"/>
    <mergeCell ref="D95:E95"/>
    <mergeCell ref="D96:E96"/>
    <mergeCell ref="D97:E97"/>
    <mergeCell ref="D98:E98"/>
    <mergeCell ref="A99:E99"/>
    <mergeCell ref="G95:H95"/>
    <mergeCell ref="G96:H96"/>
    <mergeCell ref="G97:H97"/>
    <mergeCell ref="G87:H87"/>
    <mergeCell ref="A85:E85"/>
    <mergeCell ref="A78:E78"/>
    <mergeCell ref="A79:A84"/>
    <mergeCell ref="B79:C84"/>
    <mergeCell ref="D79:E79"/>
    <mergeCell ref="D80:E80"/>
    <mergeCell ref="D81:E81"/>
    <mergeCell ref="D82:E82"/>
    <mergeCell ref="D83:E83"/>
    <mergeCell ref="D84:E84"/>
    <mergeCell ref="A86:A91"/>
    <mergeCell ref="B86:C91"/>
    <mergeCell ref="D86:E86"/>
    <mergeCell ref="D87:E87"/>
    <mergeCell ref="D88:E88"/>
    <mergeCell ref="D89:E89"/>
    <mergeCell ref="D90:E90"/>
    <mergeCell ref="D91:E91"/>
    <mergeCell ref="G94:H94"/>
    <mergeCell ref="A92:E92"/>
    <mergeCell ref="A71:E71"/>
    <mergeCell ref="A72:A77"/>
    <mergeCell ref="B72:C77"/>
    <mergeCell ref="D72:E72"/>
    <mergeCell ref="D73:E73"/>
    <mergeCell ref="D74:E74"/>
    <mergeCell ref="D75:E75"/>
    <mergeCell ref="D76:E76"/>
    <mergeCell ref="D77:E77"/>
    <mergeCell ref="A58:A63"/>
    <mergeCell ref="B58:C63"/>
    <mergeCell ref="D58:E58"/>
    <mergeCell ref="D59:E59"/>
    <mergeCell ref="D60:E60"/>
    <mergeCell ref="D61:E61"/>
    <mergeCell ref="D62:E62"/>
    <mergeCell ref="D63:E63"/>
    <mergeCell ref="G65:H65"/>
    <mergeCell ref="G58:H58"/>
    <mergeCell ref="A64:E64"/>
    <mergeCell ref="A65:A70"/>
    <mergeCell ref="B65:C70"/>
    <mergeCell ref="D65:E65"/>
    <mergeCell ref="D66:E66"/>
    <mergeCell ref="D67:E67"/>
    <mergeCell ref="D68:E68"/>
    <mergeCell ref="D69:E69"/>
    <mergeCell ref="D70:E70"/>
    <mergeCell ref="G69:H69"/>
    <mergeCell ref="G70:H70"/>
    <mergeCell ref="A57:E57"/>
    <mergeCell ref="A50:E50"/>
    <mergeCell ref="A51:A56"/>
    <mergeCell ref="B51:C56"/>
    <mergeCell ref="D51:E51"/>
    <mergeCell ref="D52:E52"/>
    <mergeCell ref="D53:E53"/>
    <mergeCell ref="D54:E54"/>
    <mergeCell ref="D55:E55"/>
    <mergeCell ref="D56:E56"/>
    <mergeCell ref="A43:E43"/>
    <mergeCell ref="A44:A49"/>
    <mergeCell ref="B44:C49"/>
    <mergeCell ref="D44:E44"/>
    <mergeCell ref="D45:E45"/>
    <mergeCell ref="D46:E46"/>
    <mergeCell ref="D47:E47"/>
    <mergeCell ref="D48:E48"/>
    <mergeCell ref="D49:E49"/>
    <mergeCell ref="A36:E36"/>
    <mergeCell ref="A37:A42"/>
    <mergeCell ref="B37:C42"/>
    <mergeCell ref="D37:E37"/>
    <mergeCell ref="D38:E38"/>
    <mergeCell ref="D39:E39"/>
    <mergeCell ref="D40:E40"/>
    <mergeCell ref="D41:E41"/>
    <mergeCell ref="D42:E42"/>
    <mergeCell ref="A30:A35"/>
    <mergeCell ref="B30:C35"/>
    <mergeCell ref="D30:E30"/>
    <mergeCell ref="D31:E31"/>
    <mergeCell ref="D32:E32"/>
    <mergeCell ref="D33:E33"/>
    <mergeCell ref="D34:E34"/>
    <mergeCell ref="D35:E35"/>
    <mergeCell ref="G33:H33"/>
    <mergeCell ref="L4:L8"/>
    <mergeCell ref="A7:A8"/>
    <mergeCell ref="A4:A6"/>
    <mergeCell ref="B4:C8"/>
    <mergeCell ref="A29:E29"/>
    <mergeCell ref="D20:E20"/>
    <mergeCell ref="D21:E21"/>
    <mergeCell ref="A23:A28"/>
    <mergeCell ref="B23:C28"/>
    <mergeCell ref="D23:E23"/>
    <mergeCell ref="D24:E24"/>
    <mergeCell ref="D25:E25"/>
    <mergeCell ref="D26:E26"/>
    <mergeCell ref="D27:E27"/>
    <mergeCell ref="D28:E28"/>
    <mergeCell ref="A16:A21"/>
    <mergeCell ref="B16:C21"/>
    <mergeCell ref="D16:E16"/>
    <mergeCell ref="D17:E17"/>
    <mergeCell ref="D18:E18"/>
    <mergeCell ref="D19:E19"/>
    <mergeCell ref="I9:J9"/>
    <mergeCell ref="I10:J10"/>
    <mergeCell ref="I15:J1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40" workbookViewId="0">
      <selection activeCell="D53" sqref="D53:E56"/>
    </sheetView>
  </sheetViews>
  <sheetFormatPr defaultRowHeight="15" x14ac:dyDescent="0.25"/>
  <cols>
    <col min="1" max="1" width="4.42578125" customWidth="1"/>
    <col min="2" max="2" width="6.140625" customWidth="1"/>
    <col min="3" max="3" width="4.85546875" customWidth="1"/>
    <col min="4" max="4" width="9" customWidth="1"/>
    <col min="5" max="5" width="7.5703125" customWidth="1"/>
  </cols>
  <sheetData>
    <row r="1" spans="1:9" ht="15" customHeight="1" x14ac:dyDescent="0.25">
      <c r="A1" s="46" t="s">
        <v>168</v>
      </c>
      <c r="B1" s="46"/>
      <c r="C1" s="46"/>
      <c r="D1" s="46"/>
      <c r="E1" s="46"/>
      <c r="F1" s="46"/>
      <c r="G1" s="46"/>
      <c r="H1" s="46"/>
      <c r="I1" s="46"/>
    </row>
    <row r="2" spans="1:9" ht="20.25" customHeight="1" x14ac:dyDescent="0.25">
      <c r="A2" s="46"/>
      <c r="B2" s="46"/>
      <c r="C2" s="46"/>
      <c r="D2" s="46"/>
      <c r="E2" s="46"/>
      <c r="F2" s="46"/>
      <c r="G2" s="46"/>
      <c r="H2" s="46"/>
      <c r="I2" s="46"/>
    </row>
    <row r="3" spans="1:9" x14ac:dyDescent="0.25">
      <c r="A3" s="117"/>
      <c r="B3" s="117"/>
      <c r="C3" s="117"/>
      <c r="D3" s="117"/>
      <c r="E3" s="117"/>
      <c r="F3" s="117"/>
      <c r="G3" s="117"/>
      <c r="H3" s="117"/>
      <c r="I3" s="117"/>
    </row>
    <row r="4" spans="1:9" ht="15" customHeight="1" x14ac:dyDescent="0.25">
      <c r="A4" s="47" t="s">
        <v>5</v>
      </c>
      <c r="B4" s="54" t="s">
        <v>7</v>
      </c>
      <c r="C4" s="55"/>
      <c r="D4" s="54" t="s">
        <v>17</v>
      </c>
      <c r="E4" s="55"/>
      <c r="F4" s="48"/>
      <c r="G4" s="61" t="s">
        <v>124</v>
      </c>
      <c r="H4" s="50" t="s">
        <v>41</v>
      </c>
      <c r="I4" s="61" t="s">
        <v>4</v>
      </c>
    </row>
    <row r="5" spans="1:9" ht="18.75" customHeight="1" x14ac:dyDescent="0.25">
      <c r="A5" s="47"/>
      <c r="B5" s="56"/>
      <c r="C5" s="57"/>
      <c r="D5" s="56"/>
      <c r="E5" s="57"/>
      <c r="F5" s="48"/>
      <c r="G5" s="62"/>
      <c r="H5" s="76"/>
      <c r="I5" s="62"/>
    </row>
    <row r="6" spans="1:9" x14ac:dyDescent="0.25">
      <c r="A6" s="47"/>
      <c r="B6" s="56"/>
      <c r="C6" s="57"/>
      <c r="D6" s="56"/>
      <c r="E6" s="57"/>
      <c r="F6" s="17">
        <v>3</v>
      </c>
      <c r="G6" s="62"/>
      <c r="H6" s="76"/>
      <c r="I6" s="62"/>
    </row>
    <row r="7" spans="1:9" ht="15" customHeight="1" x14ac:dyDescent="0.25">
      <c r="A7" s="47" t="s">
        <v>6</v>
      </c>
      <c r="B7" s="56"/>
      <c r="C7" s="57"/>
      <c r="D7" s="56"/>
      <c r="E7" s="57"/>
      <c r="F7" s="118" t="s">
        <v>125</v>
      </c>
      <c r="G7" s="62"/>
      <c r="H7" s="76"/>
      <c r="I7" s="62"/>
    </row>
    <row r="8" spans="1:9" x14ac:dyDescent="0.25">
      <c r="A8" s="47"/>
      <c r="B8" s="58"/>
      <c r="C8" s="59"/>
      <c r="D8" s="58"/>
      <c r="E8" s="59"/>
      <c r="F8" s="119"/>
      <c r="G8" s="63"/>
      <c r="H8" s="51"/>
      <c r="I8" s="63"/>
    </row>
    <row r="9" spans="1:9" ht="15.75" customHeight="1" x14ac:dyDescent="0.25">
      <c r="A9" s="61">
        <v>1</v>
      </c>
      <c r="B9" s="54" t="s">
        <v>13</v>
      </c>
      <c r="C9" s="55"/>
      <c r="D9" s="67" t="s">
        <v>45</v>
      </c>
      <c r="E9" s="68"/>
      <c r="F9" s="2"/>
      <c r="G9" s="2"/>
      <c r="H9" s="2"/>
      <c r="I9" s="2"/>
    </row>
    <row r="10" spans="1:9" x14ac:dyDescent="0.25">
      <c r="A10" s="62"/>
      <c r="B10" s="56"/>
      <c r="C10" s="57"/>
      <c r="D10" s="67" t="s">
        <v>46</v>
      </c>
      <c r="E10" s="68"/>
      <c r="F10" s="2"/>
      <c r="G10" s="2"/>
      <c r="H10" s="2"/>
      <c r="I10" s="2"/>
    </row>
    <row r="11" spans="1:9" x14ac:dyDescent="0.25">
      <c r="A11" s="62"/>
      <c r="B11" s="56"/>
      <c r="C11" s="57"/>
      <c r="D11" s="67" t="s">
        <v>47</v>
      </c>
      <c r="E11" s="68"/>
      <c r="F11" s="2"/>
      <c r="G11" s="2"/>
      <c r="H11" s="2"/>
      <c r="I11" s="2"/>
    </row>
    <row r="12" spans="1:9" x14ac:dyDescent="0.25">
      <c r="A12" s="62"/>
      <c r="B12" s="56"/>
      <c r="C12" s="57"/>
      <c r="D12" s="52" t="s">
        <v>117</v>
      </c>
      <c r="E12" s="53"/>
      <c r="F12" s="2"/>
      <c r="G12" s="2"/>
      <c r="H12" s="2"/>
      <c r="I12" s="2"/>
    </row>
    <row r="13" spans="1:9" x14ac:dyDescent="0.25">
      <c r="A13" s="62"/>
      <c r="B13" s="56"/>
      <c r="C13" s="57"/>
      <c r="D13" s="69" t="s">
        <v>48</v>
      </c>
      <c r="E13" s="70"/>
      <c r="F13" s="2"/>
      <c r="G13" s="2"/>
      <c r="H13" s="2"/>
      <c r="I13" s="2"/>
    </row>
    <row r="14" spans="1:9" x14ac:dyDescent="0.25">
      <c r="A14" s="63"/>
      <c r="B14" s="58"/>
      <c r="C14" s="59"/>
      <c r="D14" s="69" t="s">
        <v>49</v>
      </c>
      <c r="E14" s="70"/>
      <c r="F14" s="2">
        <v>3</v>
      </c>
      <c r="G14" s="2"/>
      <c r="H14" s="2"/>
      <c r="I14" s="2"/>
    </row>
    <row r="15" spans="1:9" s="23" customFormat="1" x14ac:dyDescent="0.25">
      <c r="A15" s="71"/>
      <c r="B15" s="72"/>
      <c r="C15" s="72"/>
      <c r="D15" s="72"/>
      <c r="E15" s="73"/>
      <c r="F15" s="31">
        <v>1.7361111111111112E-4</v>
      </c>
      <c r="G15" s="31">
        <v>2.7083333333333334E-3</v>
      </c>
      <c r="H15" s="31">
        <f>G15+F15</f>
        <v>2.8819444444444444E-3</v>
      </c>
      <c r="I15" s="22">
        <v>1</v>
      </c>
    </row>
    <row r="16" spans="1:9" x14ac:dyDescent="0.25">
      <c r="A16" s="50">
        <v>2</v>
      </c>
      <c r="B16" s="54" t="s">
        <v>14</v>
      </c>
      <c r="C16" s="55"/>
      <c r="D16" s="67" t="s">
        <v>143</v>
      </c>
      <c r="E16" s="68"/>
      <c r="F16" s="2"/>
      <c r="G16" s="2"/>
      <c r="H16" s="34"/>
      <c r="I16" s="2"/>
    </row>
    <row r="17" spans="1:9" x14ac:dyDescent="0.25">
      <c r="A17" s="76"/>
      <c r="B17" s="56"/>
      <c r="C17" s="57"/>
      <c r="D17" s="67" t="s">
        <v>144</v>
      </c>
      <c r="E17" s="68"/>
      <c r="F17" s="2"/>
      <c r="G17" s="2"/>
      <c r="H17" s="34"/>
      <c r="I17" s="2"/>
    </row>
    <row r="18" spans="1:9" x14ac:dyDescent="0.25">
      <c r="A18" s="76"/>
      <c r="B18" s="56"/>
      <c r="C18" s="57"/>
      <c r="D18" s="67" t="s">
        <v>145</v>
      </c>
      <c r="E18" s="68"/>
      <c r="F18" s="2"/>
      <c r="G18" s="2"/>
      <c r="H18" s="34"/>
      <c r="I18" s="2"/>
    </row>
    <row r="19" spans="1:9" x14ac:dyDescent="0.25">
      <c r="A19" s="76"/>
      <c r="B19" s="56"/>
      <c r="C19" s="57"/>
      <c r="D19" s="67" t="s">
        <v>146</v>
      </c>
      <c r="E19" s="68"/>
      <c r="F19" s="2"/>
      <c r="G19" s="2"/>
      <c r="H19" s="34"/>
      <c r="I19" s="2"/>
    </row>
    <row r="20" spans="1:9" ht="15.75" customHeight="1" x14ac:dyDescent="0.25">
      <c r="A20" s="76"/>
      <c r="B20" s="56"/>
      <c r="C20" s="57"/>
      <c r="D20" s="74" t="s">
        <v>142</v>
      </c>
      <c r="E20" s="75"/>
      <c r="F20" s="2"/>
      <c r="G20" s="2"/>
      <c r="H20" s="34"/>
      <c r="I20" s="2"/>
    </row>
    <row r="21" spans="1:9" x14ac:dyDescent="0.25">
      <c r="A21" s="51"/>
      <c r="B21" s="58"/>
      <c r="C21" s="59"/>
      <c r="D21" s="69" t="s">
        <v>147</v>
      </c>
      <c r="E21" s="70"/>
      <c r="G21" s="2"/>
      <c r="H21" s="34"/>
      <c r="I21" s="2"/>
    </row>
    <row r="22" spans="1:9" s="23" customFormat="1" x14ac:dyDescent="0.25">
      <c r="A22" s="24"/>
      <c r="B22" s="25"/>
      <c r="C22" s="25"/>
      <c r="D22" s="26"/>
      <c r="E22" s="27"/>
      <c r="G22" s="31">
        <v>3.5648148148148154E-3</v>
      </c>
      <c r="H22" s="31">
        <f>G22+F22</f>
        <v>3.5648148148148154E-3</v>
      </c>
      <c r="I22" s="22">
        <v>6</v>
      </c>
    </row>
    <row r="23" spans="1:9" x14ac:dyDescent="0.25">
      <c r="A23" s="61">
        <v>3</v>
      </c>
      <c r="B23" s="54" t="s">
        <v>15</v>
      </c>
      <c r="C23" s="60"/>
      <c r="D23" s="64" t="s">
        <v>50</v>
      </c>
      <c r="E23" s="64"/>
      <c r="F23" s="2"/>
      <c r="G23" s="2"/>
      <c r="H23" s="34"/>
      <c r="I23" s="2"/>
    </row>
    <row r="24" spans="1:9" x14ac:dyDescent="0.25">
      <c r="A24" s="62"/>
      <c r="B24" s="56"/>
      <c r="C24" s="57"/>
      <c r="D24" s="65" t="s">
        <v>51</v>
      </c>
      <c r="E24" s="66"/>
      <c r="F24" s="2"/>
      <c r="G24" s="2"/>
      <c r="H24" s="34"/>
      <c r="I24" s="2"/>
    </row>
    <row r="25" spans="1:9" x14ac:dyDescent="0.25">
      <c r="A25" s="62"/>
      <c r="B25" s="56"/>
      <c r="C25" s="57"/>
      <c r="D25" s="67" t="s">
        <v>52</v>
      </c>
      <c r="E25" s="68"/>
      <c r="F25" s="2"/>
      <c r="G25" s="2"/>
      <c r="H25" s="34"/>
      <c r="I25" s="2"/>
    </row>
    <row r="26" spans="1:9" ht="15.75" customHeight="1" x14ac:dyDescent="0.25">
      <c r="A26" s="62"/>
      <c r="B26" s="56"/>
      <c r="C26" s="57"/>
      <c r="D26" s="67" t="s">
        <v>139</v>
      </c>
      <c r="E26" s="68"/>
      <c r="F26" s="2"/>
      <c r="G26" s="2"/>
      <c r="H26" s="34"/>
      <c r="I26" s="2"/>
    </row>
    <row r="27" spans="1:9" x14ac:dyDescent="0.25">
      <c r="A27" s="62"/>
      <c r="B27" s="56"/>
      <c r="C27" s="57"/>
      <c r="D27" s="69" t="s">
        <v>53</v>
      </c>
      <c r="E27" s="70"/>
      <c r="F27" s="2"/>
      <c r="G27" s="2"/>
      <c r="H27" s="34"/>
      <c r="I27" s="2"/>
    </row>
    <row r="28" spans="1:9" x14ac:dyDescent="0.25">
      <c r="A28" s="63"/>
      <c r="B28" s="58"/>
      <c r="C28" s="59"/>
      <c r="D28" s="69" t="s">
        <v>54</v>
      </c>
      <c r="E28" s="70"/>
      <c r="F28">
        <v>1</v>
      </c>
      <c r="G28" s="2"/>
      <c r="H28" s="34"/>
      <c r="I28" s="2"/>
    </row>
    <row r="29" spans="1:9" s="23" customFormat="1" x14ac:dyDescent="0.25">
      <c r="A29" s="71"/>
      <c r="B29" s="72"/>
      <c r="C29" s="72"/>
      <c r="D29" s="72"/>
      <c r="E29" s="73"/>
      <c r="F29" s="33">
        <v>5.7870370370370366E-5</v>
      </c>
      <c r="G29" s="31">
        <v>3.5763888888888894E-3</v>
      </c>
      <c r="H29" s="31">
        <f>G29+F29</f>
        <v>3.6342592592592598E-3</v>
      </c>
      <c r="I29" s="22">
        <v>8</v>
      </c>
    </row>
    <row r="30" spans="1:9" s="21" customFormat="1" x14ac:dyDescent="0.25">
      <c r="A30" s="77">
        <v>4</v>
      </c>
      <c r="B30" s="80" t="s">
        <v>18</v>
      </c>
      <c r="C30" s="81"/>
      <c r="D30" s="86" t="s">
        <v>148</v>
      </c>
      <c r="E30" s="87"/>
      <c r="F30" s="20"/>
      <c r="G30" s="20"/>
      <c r="H30" s="34"/>
      <c r="I30" s="20"/>
    </row>
    <row r="31" spans="1:9" s="21" customFormat="1" x14ac:dyDescent="0.25">
      <c r="A31" s="78"/>
      <c r="B31" s="82"/>
      <c r="C31" s="83"/>
      <c r="D31" s="88" t="s">
        <v>63</v>
      </c>
      <c r="E31" s="89"/>
      <c r="F31" s="20"/>
      <c r="G31" s="20"/>
      <c r="H31" s="34"/>
      <c r="I31" s="20"/>
    </row>
    <row r="32" spans="1:9" s="21" customFormat="1" x14ac:dyDescent="0.25">
      <c r="A32" s="78"/>
      <c r="B32" s="82"/>
      <c r="C32" s="83"/>
      <c r="D32" s="86" t="s">
        <v>62</v>
      </c>
      <c r="E32" s="87"/>
      <c r="F32" s="20"/>
      <c r="G32" s="20"/>
      <c r="H32" s="34"/>
      <c r="I32" s="20"/>
    </row>
    <row r="33" spans="1:9" s="21" customFormat="1" x14ac:dyDescent="0.25">
      <c r="A33" s="78"/>
      <c r="B33" s="82"/>
      <c r="C33" s="83"/>
      <c r="D33" s="86" t="s">
        <v>61</v>
      </c>
      <c r="E33" s="87"/>
      <c r="F33" s="20"/>
      <c r="G33" s="20"/>
      <c r="H33" s="34"/>
      <c r="I33" s="20"/>
    </row>
    <row r="34" spans="1:9" s="21" customFormat="1" x14ac:dyDescent="0.25">
      <c r="A34" s="78"/>
      <c r="B34" s="82"/>
      <c r="C34" s="83"/>
      <c r="D34" s="69" t="s">
        <v>60</v>
      </c>
      <c r="E34" s="70"/>
      <c r="F34" s="20"/>
      <c r="G34" s="20"/>
      <c r="H34" s="34"/>
      <c r="I34" s="20"/>
    </row>
    <row r="35" spans="1:9" s="21" customFormat="1" x14ac:dyDescent="0.25">
      <c r="A35" s="79"/>
      <c r="B35" s="84"/>
      <c r="C35" s="85"/>
      <c r="D35" s="69" t="s">
        <v>59</v>
      </c>
      <c r="E35" s="70"/>
      <c r="F35" s="20"/>
      <c r="G35" s="20"/>
      <c r="H35" s="34"/>
      <c r="I35" s="20"/>
    </row>
    <row r="36" spans="1:9" s="23" customFormat="1" x14ac:dyDescent="0.25">
      <c r="A36" s="71"/>
      <c r="B36" s="72"/>
      <c r="C36" s="72"/>
      <c r="D36" s="72"/>
      <c r="E36" s="73"/>
      <c r="F36" s="22"/>
      <c r="G36" s="31">
        <v>3.645833333333333E-3</v>
      </c>
      <c r="H36" s="31">
        <f>G36+F36</f>
        <v>3.645833333333333E-3</v>
      </c>
      <c r="I36" s="22">
        <v>10</v>
      </c>
    </row>
    <row r="37" spans="1:9" x14ac:dyDescent="0.25">
      <c r="A37" s="61">
        <v>5</v>
      </c>
      <c r="B37" s="54" t="s">
        <v>19</v>
      </c>
      <c r="C37" s="55"/>
      <c r="D37" s="67" t="s">
        <v>64</v>
      </c>
      <c r="E37" s="68"/>
      <c r="F37" s="2"/>
      <c r="G37" s="2"/>
      <c r="H37" s="34"/>
      <c r="I37" s="2"/>
    </row>
    <row r="38" spans="1:9" x14ac:dyDescent="0.25">
      <c r="A38" s="62"/>
      <c r="B38" s="56"/>
      <c r="C38" s="57"/>
      <c r="D38" s="67" t="s">
        <v>65</v>
      </c>
      <c r="E38" s="68"/>
      <c r="F38" s="2"/>
      <c r="G38" s="2"/>
      <c r="H38" s="34"/>
      <c r="I38" s="2"/>
    </row>
    <row r="39" spans="1:9" x14ac:dyDescent="0.25">
      <c r="A39" s="62"/>
      <c r="B39" s="56"/>
      <c r="C39" s="57"/>
      <c r="D39" s="67" t="s">
        <v>66</v>
      </c>
      <c r="E39" s="68"/>
      <c r="F39" s="2"/>
      <c r="G39" s="2"/>
      <c r="H39" s="34"/>
      <c r="I39" s="2"/>
    </row>
    <row r="40" spans="1:9" x14ac:dyDescent="0.25">
      <c r="A40" s="62"/>
      <c r="B40" s="56"/>
      <c r="C40" s="57"/>
      <c r="D40" s="67" t="s">
        <v>67</v>
      </c>
      <c r="E40" s="68"/>
      <c r="F40" s="2"/>
      <c r="G40" s="2"/>
      <c r="H40" s="34"/>
      <c r="I40" s="2"/>
    </row>
    <row r="41" spans="1:9" ht="15.75" customHeight="1" x14ac:dyDescent="0.25">
      <c r="A41" s="62"/>
      <c r="B41" s="56"/>
      <c r="C41" s="57"/>
      <c r="D41" s="74" t="s">
        <v>68</v>
      </c>
      <c r="E41" s="75"/>
      <c r="F41" s="2"/>
      <c r="G41" s="2"/>
      <c r="H41" s="34"/>
      <c r="I41" s="2"/>
    </row>
    <row r="42" spans="1:9" x14ac:dyDescent="0.25">
      <c r="A42" s="63"/>
      <c r="B42" s="58"/>
      <c r="C42" s="59"/>
      <c r="D42" s="69" t="s">
        <v>69</v>
      </c>
      <c r="E42" s="70"/>
      <c r="F42" s="2">
        <v>2</v>
      </c>
      <c r="G42" s="2"/>
      <c r="H42" s="34"/>
      <c r="I42" s="2"/>
    </row>
    <row r="43" spans="1:9" s="23" customFormat="1" x14ac:dyDescent="0.25">
      <c r="A43" s="71"/>
      <c r="B43" s="72"/>
      <c r="C43" s="72"/>
      <c r="D43" s="72"/>
      <c r="E43" s="73"/>
      <c r="F43" s="31">
        <v>1.1574074074074073E-4</v>
      </c>
      <c r="G43" s="31">
        <v>2.8124999999999995E-3</v>
      </c>
      <c r="H43" s="31">
        <f>G43+F43</f>
        <v>2.9282407407407404E-3</v>
      </c>
      <c r="I43" s="22">
        <v>2</v>
      </c>
    </row>
    <row r="44" spans="1:9" x14ac:dyDescent="0.25">
      <c r="A44" s="90">
        <v>6</v>
      </c>
      <c r="B44" s="54" t="s">
        <v>20</v>
      </c>
      <c r="C44" s="55"/>
      <c r="D44" s="86" t="s">
        <v>70</v>
      </c>
      <c r="E44" s="87"/>
      <c r="F44" s="2"/>
      <c r="G44" s="2"/>
      <c r="H44" s="34"/>
      <c r="I44" s="2"/>
    </row>
    <row r="45" spans="1:9" x14ac:dyDescent="0.25">
      <c r="A45" s="91"/>
      <c r="B45" s="56"/>
      <c r="C45" s="57"/>
      <c r="D45" s="86" t="s">
        <v>71</v>
      </c>
      <c r="E45" s="87"/>
      <c r="F45" s="2"/>
      <c r="G45" s="2"/>
      <c r="H45" s="34"/>
      <c r="I45" s="2"/>
    </row>
    <row r="46" spans="1:9" x14ac:dyDescent="0.25">
      <c r="A46" s="91"/>
      <c r="B46" s="56"/>
      <c r="C46" s="57"/>
      <c r="D46" s="86" t="s">
        <v>72</v>
      </c>
      <c r="E46" s="87"/>
      <c r="F46" s="2"/>
      <c r="G46" s="2"/>
      <c r="H46" s="34"/>
      <c r="I46" s="2"/>
    </row>
    <row r="47" spans="1:9" ht="15.75" customHeight="1" x14ac:dyDescent="0.25">
      <c r="A47" s="91"/>
      <c r="B47" s="56"/>
      <c r="C47" s="57"/>
      <c r="D47" s="86" t="s">
        <v>73</v>
      </c>
      <c r="E47" s="87"/>
      <c r="F47" s="2"/>
      <c r="G47" s="2"/>
      <c r="H47" s="34"/>
      <c r="I47" s="2"/>
    </row>
    <row r="48" spans="1:9" x14ac:dyDescent="0.25">
      <c r="A48" s="91"/>
      <c r="B48" s="56"/>
      <c r="C48" s="57"/>
      <c r="D48" s="86" t="s">
        <v>74</v>
      </c>
      <c r="E48" s="87"/>
      <c r="F48" s="2"/>
      <c r="G48" s="2"/>
      <c r="H48" s="34"/>
      <c r="I48" s="2"/>
    </row>
    <row r="49" spans="1:9" x14ac:dyDescent="0.25">
      <c r="A49" s="92"/>
      <c r="B49" s="58"/>
      <c r="C49" s="59"/>
      <c r="D49" s="74" t="s">
        <v>75</v>
      </c>
      <c r="E49" s="75"/>
      <c r="F49" s="2">
        <v>4</v>
      </c>
      <c r="G49" s="2"/>
      <c r="H49" s="34"/>
      <c r="I49" s="2"/>
    </row>
    <row r="50" spans="1:9" s="23" customFormat="1" x14ac:dyDescent="0.25">
      <c r="A50" s="71"/>
      <c r="B50" s="72"/>
      <c r="C50" s="72"/>
      <c r="D50" s="72"/>
      <c r="E50" s="73"/>
      <c r="F50" s="31">
        <v>2.3148148148148146E-4</v>
      </c>
      <c r="G50" s="31">
        <v>3.8078703703703707E-3</v>
      </c>
      <c r="H50" s="31">
        <f>G50+F50</f>
        <v>4.0393518518518521E-3</v>
      </c>
      <c r="I50" s="22">
        <v>15</v>
      </c>
    </row>
    <row r="51" spans="1:9" ht="15" customHeight="1" x14ac:dyDescent="0.25">
      <c r="A51" s="61">
        <v>7</v>
      </c>
      <c r="B51" s="54" t="s">
        <v>25</v>
      </c>
      <c r="C51" s="55"/>
      <c r="D51" s="52" t="s">
        <v>160</v>
      </c>
      <c r="E51" s="53"/>
      <c r="F51" s="2"/>
      <c r="G51" s="2"/>
      <c r="H51" s="34"/>
      <c r="I51" s="2"/>
    </row>
    <row r="52" spans="1:9" x14ac:dyDescent="0.25">
      <c r="A52" s="62"/>
      <c r="B52" s="56"/>
      <c r="C52" s="57"/>
      <c r="D52" s="67" t="s">
        <v>166</v>
      </c>
      <c r="E52" s="68"/>
      <c r="F52" s="2"/>
      <c r="G52" s="2"/>
      <c r="H52" s="34"/>
      <c r="I52" s="2"/>
    </row>
    <row r="53" spans="1:9" x14ac:dyDescent="0.25">
      <c r="A53" s="62"/>
      <c r="B53" s="56"/>
      <c r="C53" s="57"/>
      <c r="D53" s="86" t="s">
        <v>170</v>
      </c>
      <c r="E53" s="87"/>
      <c r="F53" s="2"/>
      <c r="G53" s="2"/>
      <c r="H53" s="34"/>
      <c r="I53" s="2"/>
    </row>
    <row r="54" spans="1:9" x14ac:dyDescent="0.25">
      <c r="A54" s="62"/>
      <c r="B54" s="56"/>
      <c r="C54" s="57"/>
      <c r="D54" s="86" t="s">
        <v>171</v>
      </c>
      <c r="E54" s="87"/>
      <c r="F54" s="2"/>
      <c r="G54" s="2"/>
      <c r="H54" s="34"/>
      <c r="I54" s="2"/>
    </row>
    <row r="55" spans="1:9" x14ac:dyDescent="0.25">
      <c r="A55" s="62"/>
      <c r="B55" s="56"/>
      <c r="C55" s="57"/>
      <c r="D55" s="86" t="s">
        <v>172</v>
      </c>
      <c r="E55" s="87"/>
      <c r="F55" s="2"/>
      <c r="G55" s="2"/>
      <c r="H55" s="34"/>
      <c r="I55" s="2"/>
    </row>
    <row r="56" spans="1:9" x14ac:dyDescent="0.25">
      <c r="A56" s="63"/>
      <c r="B56" s="58"/>
      <c r="C56" s="59"/>
      <c r="D56" s="86" t="s">
        <v>173</v>
      </c>
      <c r="E56" s="87"/>
      <c r="F56" s="2">
        <v>2</v>
      </c>
      <c r="G56" s="2"/>
      <c r="H56" s="34"/>
      <c r="I56" s="2"/>
    </row>
    <row r="57" spans="1:9" s="23" customFormat="1" x14ac:dyDescent="0.25">
      <c r="A57" s="71"/>
      <c r="B57" s="72"/>
      <c r="C57" s="72"/>
      <c r="D57" s="72"/>
      <c r="E57" s="73"/>
      <c r="F57" s="31">
        <v>1.1574074074074073E-4</v>
      </c>
      <c r="G57" s="31">
        <v>4.0624999999999993E-3</v>
      </c>
      <c r="H57" s="31">
        <f>G57+F57</f>
        <v>4.1782407407407402E-3</v>
      </c>
      <c r="I57" s="22">
        <v>16</v>
      </c>
    </row>
    <row r="58" spans="1:9" x14ac:dyDescent="0.25">
      <c r="A58" s="61">
        <v>8</v>
      </c>
      <c r="B58" s="54" t="s">
        <v>22</v>
      </c>
      <c r="C58" s="55"/>
      <c r="D58" s="67" t="s">
        <v>76</v>
      </c>
      <c r="E58" s="68"/>
      <c r="F58" s="2"/>
      <c r="G58" s="2"/>
      <c r="H58" s="34"/>
      <c r="I58" s="2"/>
    </row>
    <row r="59" spans="1:9" x14ac:dyDescent="0.25">
      <c r="A59" s="62"/>
      <c r="B59" s="56"/>
      <c r="C59" s="57"/>
      <c r="D59" s="52" t="s">
        <v>77</v>
      </c>
      <c r="E59" s="53"/>
      <c r="F59" s="2"/>
      <c r="G59" s="2"/>
      <c r="H59" s="34"/>
      <c r="I59" s="2"/>
    </row>
    <row r="60" spans="1:9" x14ac:dyDescent="0.25">
      <c r="A60" s="62"/>
      <c r="B60" s="56"/>
      <c r="C60" s="57"/>
      <c r="D60" s="67" t="s">
        <v>78</v>
      </c>
      <c r="E60" s="68"/>
      <c r="F60" s="2"/>
      <c r="G60" s="2"/>
      <c r="H60" s="34"/>
      <c r="I60" s="2"/>
    </row>
    <row r="61" spans="1:9" x14ac:dyDescent="0.25">
      <c r="A61" s="62"/>
      <c r="B61" s="56"/>
      <c r="C61" s="57"/>
      <c r="D61" s="67" t="s">
        <v>79</v>
      </c>
      <c r="E61" s="68"/>
      <c r="F61" s="2"/>
      <c r="G61" s="2"/>
      <c r="H61" s="34"/>
      <c r="I61" s="2"/>
    </row>
    <row r="62" spans="1:9" x14ac:dyDescent="0.25">
      <c r="A62" s="62"/>
      <c r="B62" s="56"/>
      <c r="C62" s="57"/>
      <c r="D62" s="69" t="s">
        <v>161</v>
      </c>
      <c r="E62" s="70"/>
      <c r="F62" s="2"/>
      <c r="G62" s="2"/>
      <c r="H62" s="34"/>
      <c r="I62" s="2"/>
    </row>
    <row r="63" spans="1:9" x14ac:dyDescent="0.25">
      <c r="A63" s="63"/>
      <c r="B63" s="58"/>
      <c r="C63" s="59"/>
      <c r="D63" s="69" t="s">
        <v>120</v>
      </c>
      <c r="E63" s="70"/>
      <c r="F63" s="2">
        <v>1</v>
      </c>
      <c r="G63" s="2"/>
      <c r="H63" s="34"/>
      <c r="I63" s="2"/>
    </row>
    <row r="64" spans="1:9" s="23" customFormat="1" x14ac:dyDescent="0.25">
      <c r="A64" s="71"/>
      <c r="B64" s="72"/>
      <c r="C64" s="72"/>
      <c r="D64" s="72"/>
      <c r="E64" s="73"/>
      <c r="F64" s="31">
        <v>5.7870370370370366E-5</v>
      </c>
      <c r="G64" s="31">
        <v>3.4375E-3</v>
      </c>
      <c r="H64" s="31">
        <f>G64+F64</f>
        <v>3.4953703703703705E-3</v>
      </c>
      <c r="I64" s="22">
        <v>5</v>
      </c>
    </row>
    <row r="65" spans="1:9" s="21" customFormat="1" x14ac:dyDescent="0.25">
      <c r="A65" s="77">
        <v>9</v>
      </c>
      <c r="B65" s="80" t="s">
        <v>18</v>
      </c>
      <c r="C65" s="81"/>
      <c r="D65" s="86" t="s">
        <v>55</v>
      </c>
      <c r="E65" s="87"/>
      <c r="F65" s="20"/>
      <c r="G65" s="20"/>
      <c r="H65" s="34"/>
      <c r="I65" s="20"/>
    </row>
    <row r="66" spans="1:9" s="21" customFormat="1" x14ac:dyDescent="0.25">
      <c r="A66" s="78"/>
      <c r="B66" s="82"/>
      <c r="C66" s="83"/>
      <c r="D66" s="86" t="s">
        <v>56</v>
      </c>
      <c r="E66" s="87"/>
      <c r="F66" s="20"/>
      <c r="G66" s="20"/>
      <c r="H66" s="34"/>
      <c r="I66" s="20"/>
    </row>
    <row r="67" spans="1:9" s="21" customFormat="1" x14ac:dyDescent="0.25">
      <c r="A67" s="78"/>
      <c r="B67" s="82"/>
      <c r="C67" s="83"/>
      <c r="D67" s="88" t="s">
        <v>57</v>
      </c>
      <c r="E67" s="89"/>
      <c r="F67" s="20"/>
      <c r="G67" s="20"/>
      <c r="H67" s="34"/>
      <c r="I67" s="20"/>
    </row>
    <row r="68" spans="1:9" s="21" customFormat="1" x14ac:dyDescent="0.25">
      <c r="A68" s="78"/>
      <c r="B68" s="82"/>
      <c r="C68" s="83"/>
      <c r="D68" s="86" t="s">
        <v>163</v>
      </c>
      <c r="E68" s="87"/>
      <c r="F68" s="20"/>
      <c r="G68" s="20"/>
      <c r="H68" s="34"/>
      <c r="I68" s="20"/>
    </row>
    <row r="69" spans="1:9" s="21" customFormat="1" ht="15.75" customHeight="1" x14ac:dyDescent="0.25">
      <c r="A69" s="78"/>
      <c r="B69" s="82"/>
      <c r="C69" s="83"/>
      <c r="D69" s="69" t="s">
        <v>58</v>
      </c>
      <c r="E69" s="70"/>
      <c r="F69" s="20"/>
      <c r="G69" s="20"/>
      <c r="H69" s="34"/>
      <c r="I69" s="20"/>
    </row>
    <row r="70" spans="1:9" s="21" customFormat="1" x14ac:dyDescent="0.25">
      <c r="A70" s="79"/>
      <c r="B70" s="84"/>
      <c r="C70" s="85"/>
      <c r="D70" s="69" t="s">
        <v>162</v>
      </c>
      <c r="E70" s="70"/>
      <c r="F70" s="20"/>
      <c r="G70" s="20"/>
      <c r="H70" s="34"/>
      <c r="I70" s="20"/>
    </row>
    <row r="71" spans="1:9" s="23" customFormat="1" x14ac:dyDescent="0.25">
      <c r="A71" s="71"/>
      <c r="B71" s="72"/>
      <c r="C71" s="72"/>
      <c r="D71" s="72"/>
      <c r="E71" s="73"/>
      <c r="F71" s="22"/>
      <c r="G71" s="31">
        <v>3.0555555555555557E-3</v>
      </c>
      <c r="H71" s="31">
        <f>G71+F71</f>
        <v>3.0555555555555557E-3</v>
      </c>
      <c r="I71" s="22">
        <v>3</v>
      </c>
    </row>
    <row r="72" spans="1:9" x14ac:dyDescent="0.25">
      <c r="A72" s="61">
        <v>10</v>
      </c>
      <c r="B72" s="54" t="s">
        <v>23</v>
      </c>
      <c r="C72" s="55"/>
      <c r="D72" s="67" t="s">
        <v>81</v>
      </c>
      <c r="E72" s="68"/>
      <c r="F72" s="2"/>
      <c r="G72" s="2"/>
      <c r="H72" s="34"/>
      <c r="I72" s="2"/>
    </row>
    <row r="73" spans="1:9" x14ac:dyDescent="0.25">
      <c r="A73" s="62"/>
      <c r="B73" s="56"/>
      <c r="C73" s="57"/>
      <c r="D73" s="67" t="s">
        <v>82</v>
      </c>
      <c r="E73" s="68"/>
      <c r="F73" s="2"/>
      <c r="G73" s="2"/>
      <c r="H73" s="34"/>
      <c r="I73" s="2"/>
    </row>
    <row r="74" spans="1:9" x14ac:dyDescent="0.25">
      <c r="A74" s="62"/>
      <c r="B74" s="56"/>
      <c r="C74" s="57"/>
      <c r="D74" s="52" t="s">
        <v>83</v>
      </c>
      <c r="E74" s="53"/>
      <c r="F74" s="2"/>
      <c r="G74" s="2"/>
      <c r="H74" s="34"/>
      <c r="I74" s="2"/>
    </row>
    <row r="75" spans="1:9" ht="15.75" customHeight="1" x14ac:dyDescent="0.25">
      <c r="A75" s="62"/>
      <c r="B75" s="56"/>
      <c r="C75" s="57"/>
      <c r="D75" s="67" t="s">
        <v>84</v>
      </c>
      <c r="E75" s="68"/>
      <c r="F75" s="2"/>
      <c r="G75" s="2"/>
      <c r="H75" s="34"/>
      <c r="I75" s="2"/>
    </row>
    <row r="76" spans="1:9" x14ac:dyDescent="0.25">
      <c r="A76" s="62"/>
      <c r="B76" s="56"/>
      <c r="C76" s="57"/>
      <c r="D76" s="69" t="s">
        <v>85</v>
      </c>
      <c r="E76" s="70"/>
      <c r="F76" s="2"/>
      <c r="G76" s="2"/>
      <c r="H76" s="34"/>
      <c r="I76" s="2"/>
    </row>
    <row r="77" spans="1:9" x14ac:dyDescent="0.25">
      <c r="A77" s="63"/>
      <c r="B77" s="58"/>
      <c r="C77" s="59"/>
      <c r="D77" s="69" t="s">
        <v>86</v>
      </c>
      <c r="E77" s="70"/>
      <c r="F77" s="2">
        <v>4</v>
      </c>
      <c r="G77" s="2"/>
      <c r="H77" s="34"/>
      <c r="I77" s="2"/>
    </row>
    <row r="78" spans="1:9" s="23" customFormat="1" x14ac:dyDescent="0.25">
      <c r="A78" s="71"/>
      <c r="B78" s="72"/>
      <c r="C78" s="72"/>
      <c r="D78" s="72"/>
      <c r="E78" s="73"/>
      <c r="F78" s="31">
        <v>2.3148148148148146E-4</v>
      </c>
      <c r="G78" s="31">
        <v>3.6689814814814814E-3</v>
      </c>
      <c r="H78" s="31">
        <f>G78+F78</f>
        <v>3.9004629629629628E-3</v>
      </c>
      <c r="I78" s="22">
        <v>13</v>
      </c>
    </row>
    <row r="79" spans="1:9" x14ac:dyDescent="0.25">
      <c r="A79" s="61">
        <v>11</v>
      </c>
      <c r="B79" s="54" t="s">
        <v>24</v>
      </c>
      <c r="C79" s="55"/>
      <c r="D79" s="52" t="s">
        <v>87</v>
      </c>
      <c r="E79" s="53"/>
      <c r="F79" s="2"/>
      <c r="G79" s="2"/>
      <c r="H79" s="34"/>
      <c r="I79" s="2"/>
    </row>
    <row r="80" spans="1:9" x14ac:dyDescent="0.25">
      <c r="A80" s="62"/>
      <c r="B80" s="56"/>
      <c r="C80" s="57"/>
      <c r="D80" s="67" t="s">
        <v>140</v>
      </c>
      <c r="E80" s="68"/>
      <c r="F80" s="2"/>
      <c r="G80" s="2"/>
      <c r="H80" s="34"/>
      <c r="I80" s="2"/>
    </row>
    <row r="81" spans="1:9" x14ac:dyDescent="0.25">
      <c r="A81" s="62"/>
      <c r="B81" s="56"/>
      <c r="C81" s="57"/>
      <c r="D81" s="67" t="s">
        <v>88</v>
      </c>
      <c r="E81" s="68"/>
      <c r="F81" s="2"/>
      <c r="G81" s="2"/>
      <c r="H81" s="34"/>
      <c r="I81" s="2"/>
    </row>
    <row r="82" spans="1:9" x14ac:dyDescent="0.25">
      <c r="A82" s="62"/>
      <c r="B82" s="56"/>
      <c r="C82" s="57"/>
      <c r="D82" s="103" t="s">
        <v>89</v>
      </c>
      <c r="E82" s="104"/>
      <c r="F82" s="2"/>
      <c r="G82" s="2"/>
      <c r="H82" s="34"/>
      <c r="I82" s="2"/>
    </row>
    <row r="83" spans="1:9" x14ac:dyDescent="0.25">
      <c r="A83" s="62"/>
      <c r="B83" s="56"/>
      <c r="C83" s="57"/>
      <c r="D83" s="69" t="s">
        <v>90</v>
      </c>
      <c r="E83" s="70"/>
      <c r="F83" s="2"/>
      <c r="G83" s="2"/>
      <c r="H83" s="34"/>
      <c r="I83" s="2"/>
    </row>
    <row r="84" spans="1:9" x14ac:dyDescent="0.25">
      <c r="A84" s="63"/>
      <c r="B84" s="58"/>
      <c r="C84" s="59"/>
      <c r="D84" s="69" t="s">
        <v>91</v>
      </c>
      <c r="E84" s="70"/>
      <c r="F84" s="2">
        <v>1</v>
      </c>
      <c r="G84" s="2"/>
      <c r="H84" s="34"/>
      <c r="I84" s="2"/>
    </row>
    <row r="85" spans="1:9" s="23" customFormat="1" x14ac:dyDescent="0.25">
      <c r="A85" s="71"/>
      <c r="B85" s="72"/>
      <c r="C85" s="72"/>
      <c r="D85" s="72"/>
      <c r="E85" s="73"/>
      <c r="F85" s="31">
        <v>5.7870370370370366E-5</v>
      </c>
      <c r="G85" s="31">
        <v>3.5763888888888894E-3</v>
      </c>
      <c r="H85" s="31">
        <f>G85+F85</f>
        <v>3.6342592592592598E-3</v>
      </c>
      <c r="I85" s="22">
        <v>9</v>
      </c>
    </row>
    <row r="86" spans="1:9" x14ac:dyDescent="0.25">
      <c r="A86" s="61">
        <v>12</v>
      </c>
      <c r="B86" s="54" t="s">
        <v>25</v>
      </c>
      <c r="C86" s="55"/>
      <c r="D86" s="67" t="s">
        <v>149</v>
      </c>
      <c r="E86" s="68"/>
      <c r="F86" s="2"/>
      <c r="G86" s="2"/>
      <c r="H86" s="34"/>
      <c r="I86" s="2"/>
    </row>
    <row r="87" spans="1:9" x14ac:dyDescent="0.25">
      <c r="A87" s="62"/>
      <c r="B87" s="56"/>
      <c r="C87" s="57"/>
      <c r="D87" s="52" t="s">
        <v>150</v>
      </c>
      <c r="E87" s="53"/>
      <c r="F87" s="2"/>
      <c r="G87" s="2"/>
      <c r="H87" s="34"/>
      <c r="I87" s="2"/>
    </row>
    <row r="88" spans="1:9" x14ac:dyDescent="0.25">
      <c r="A88" s="62"/>
      <c r="B88" s="56"/>
      <c r="C88" s="57"/>
      <c r="D88" s="67" t="s">
        <v>151</v>
      </c>
      <c r="E88" s="68"/>
      <c r="F88" s="2"/>
      <c r="G88" s="2"/>
      <c r="H88" s="34"/>
      <c r="I88" s="2"/>
    </row>
    <row r="89" spans="1:9" x14ac:dyDescent="0.25">
      <c r="A89" s="62"/>
      <c r="B89" s="56"/>
      <c r="C89" s="57"/>
      <c r="D89" s="67" t="s">
        <v>152</v>
      </c>
      <c r="E89" s="68"/>
      <c r="F89" s="2"/>
      <c r="G89" s="2"/>
      <c r="H89" s="34"/>
      <c r="I89" s="2"/>
    </row>
    <row r="90" spans="1:9" x14ac:dyDescent="0.25">
      <c r="A90" s="62"/>
      <c r="B90" s="56"/>
      <c r="C90" s="57"/>
      <c r="D90" s="69" t="s">
        <v>153</v>
      </c>
      <c r="E90" s="70"/>
      <c r="F90" s="2"/>
      <c r="G90" s="2"/>
      <c r="H90" s="34"/>
      <c r="I90" s="2"/>
    </row>
    <row r="91" spans="1:9" x14ac:dyDescent="0.25">
      <c r="A91" s="63"/>
      <c r="B91" s="58"/>
      <c r="C91" s="59"/>
      <c r="D91" s="69" t="s">
        <v>154</v>
      </c>
      <c r="E91" s="70"/>
      <c r="F91" s="2">
        <v>3</v>
      </c>
      <c r="G91" s="2"/>
      <c r="H91" s="34"/>
      <c r="I91" s="2"/>
    </row>
    <row r="92" spans="1:9" s="23" customFormat="1" x14ac:dyDescent="0.25">
      <c r="A92" s="71"/>
      <c r="B92" s="72"/>
      <c r="C92" s="72"/>
      <c r="D92" s="72"/>
      <c r="E92" s="73"/>
      <c r="F92" s="31">
        <v>1.7361111111111112E-4</v>
      </c>
      <c r="G92" s="31">
        <v>3.1365740740740742E-3</v>
      </c>
      <c r="H92" s="31">
        <f>G92+F92</f>
        <v>3.3101851851851851E-3</v>
      </c>
      <c r="I92" s="22">
        <v>4</v>
      </c>
    </row>
    <row r="93" spans="1:9" x14ac:dyDescent="0.25">
      <c r="A93" s="61">
        <v>13</v>
      </c>
      <c r="B93" s="54" t="s">
        <v>26</v>
      </c>
      <c r="C93" s="55"/>
      <c r="D93" s="52" t="s">
        <v>155</v>
      </c>
      <c r="E93" s="53"/>
      <c r="F93" s="2"/>
      <c r="G93" s="2"/>
      <c r="H93" s="34"/>
      <c r="I93" s="2"/>
    </row>
    <row r="94" spans="1:9" x14ac:dyDescent="0.25">
      <c r="A94" s="62"/>
      <c r="B94" s="56"/>
      <c r="C94" s="57"/>
      <c r="D94" s="67" t="s">
        <v>164</v>
      </c>
      <c r="E94" s="68"/>
      <c r="F94" s="2"/>
      <c r="G94" s="2"/>
      <c r="H94" s="34"/>
      <c r="I94" s="2"/>
    </row>
    <row r="95" spans="1:9" x14ac:dyDescent="0.25">
      <c r="A95" s="62"/>
      <c r="B95" s="56"/>
      <c r="C95" s="57"/>
      <c r="D95" s="67" t="s">
        <v>156</v>
      </c>
      <c r="E95" s="68"/>
      <c r="F95" s="2"/>
      <c r="G95" s="2"/>
      <c r="H95" s="34"/>
      <c r="I95" s="2"/>
    </row>
    <row r="96" spans="1:9" x14ac:dyDescent="0.25">
      <c r="A96" s="62"/>
      <c r="B96" s="56"/>
      <c r="C96" s="57"/>
      <c r="D96" s="67" t="s">
        <v>157</v>
      </c>
      <c r="E96" s="68"/>
      <c r="F96" s="2"/>
      <c r="G96" s="2"/>
      <c r="H96" s="34"/>
      <c r="I96" s="2"/>
    </row>
    <row r="97" spans="1:9" ht="15.75" customHeight="1" x14ac:dyDescent="0.25">
      <c r="A97" s="62"/>
      <c r="B97" s="56"/>
      <c r="C97" s="57"/>
      <c r="D97" s="69" t="s">
        <v>158</v>
      </c>
      <c r="E97" s="70"/>
      <c r="F97" s="2"/>
      <c r="G97" s="2"/>
      <c r="H97" s="34"/>
      <c r="I97" s="2"/>
    </row>
    <row r="98" spans="1:9" x14ac:dyDescent="0.25">
      <c r="A98" s="63"/>
      <c r="B98" s="58"/>
      <c r="C98" s="59"/>
      <c r="D98" s="69" t="s">
        <v>159</v>
      </c>
      <c r="E98" s="70"/>
      <c r="F98" s="2">
        <v>4</v>
      </c>
      <c r="G98" s="2"/>
      <c r="H98" s="34"/>
      <c r="I98" s="2"/>
    </row>
    <row r="99" spans="1:9" s="23" customFormat="1" x14ac:dyDescent="0.25">
      <c r="A99" s="71"/>
      <c r="B99" s="72"/>
      <c r="C99" s="72"/>
      <c r="D99" s="72"/>
      <c r="E99" s="73"/>
      <c r="F99" s="31">
        <v>2.3148148148148146E-4</v>
      </c>
      <c r="G99" s="32">
        <v>3.5879629629629629E-3</v>
      </c>
      <c r="H99" s="31">
        <f>G99+F99</f>
        <v>3.8194444444444443E-3</v>
      </c>
      <c r="I99" s="22">
        <v>12</v>
      </c>
    </row>
    <row r="100" spans="1:9" x14ac:dyDescent="0.25">
      <c r="A100" s="61">
        <v>14</v>
      </c>
      <c r="B100" s="54" t="s">
        <v>27</v>
      </c>
      <c r="C100" s="55"/>
      <c r="D100" s="52" t="s">
        <v>92</v>
      </c>
      <c r="E100" s="53"/>
      <c r="F100" s="2"/>
      <c r="G100" s="2"/>
      <c r="H100" s="34"/>
      <c r="I100" s="2"/>
    </row>
    <row r="101" spans="1:9" x14ac:dyDescent="0.25">
      <c r="A101" s="62"/>
      <c r="B101" s="56"/>
      <c r="C101" s="57"/>
      <c r="D101" s="67" t="s">
        <v>93</v>
      </c>
      <c r="E101" s="68"/>
      <c r="F101" s="2"/>
      <c r="G101" s="2"/>
      <c r="H101" s="34"/>
      <c r="I101" s="2"/>
    </row>
    <row r="102" spans="1:9" x14ac:dyDescent="0.25">
      <c r="A102" s="62"/>
      <c r="B102" s="56"/>
      <c r="C102" s="57"/>
      <c r="D102" s="67" t="s">
        <v>94</v>
      </c>
      <c r="E102" s="68"/>
      <c r="F102" s="2"/>
      <c r="G102" s="2"/>
      <c r="H102" s="34"/>
      <c r="I102" s="2"/>
    </row>
    <row r="103" spans="1:9" ht="15.75" customHeight="1" x14ac:dyDescent="0.25">
      <c r="A103" s="62"/>
      <c r="B103" s="56"/>
      <c r="C103" s="57"/>
      <c r="D103" s="67" t="s">
        <v>95</v>
      </c>
      <c r="E103" s="68"/>
      <c r="F103" s="2"/>
      <c r="G103" s="2"/>
      <c r="H103" s="34"/>
      <c r="I103" s="2"/>
    </row>
    <row r="104" spans="1:9" x14ac:dyDescent="0.25">
      <c r="A104" s="62"/>
      <c r="B104" s="56"/>
      <c r="C104" s="57"/>
      <c r="D104" s="69" t="s">
        <v>96</v>
      </c>
      <c r="E104" s="70"/>
      <c r="F104" s="2"/>
      <c r="G104" s="2"/>
      <c r="H104" s="34"/>
      <c r="I104" s="2"/>
    </row>
    <row r="105" spans="1:9" x14ac:dyDescent="0.25">
      <c r="A105" s="63"/>
      <c r="B105" s="58"/>
      <c r="C105" s="59"/>
      <c r="D105" s="69" t="s">
        <v>97</v>
      </c>
      <c r="E105" s="70"/>
      <c r="F105" s="2">
        <v>3</v>
      </c>
      <c r="G105" s="2"/>
      <c r="H105" s="34"/>
      <c r="I105" s="2"/>
    </row>
    <row r="106" spans="1:9" s="23" customFormat="1" x14ac:dyDescent="0.25">
      <c r="A106" s="71"/>
      <c r="B106" s="72"/>
      <c r="C106" s="72"/>
      <c r="D106" s="72"/>
      <c r="E106" s="73"/>
      <c r="F106" s="31">
        <v>1.7361111111111112E-4</v>
      </c>
      <c r="G106" s="31">
        <v>3.530092592592592E-3</v>
      </c>
      <c r="H106" s="31">
        <f>G106+F106</f>
        <v>3.703703703703703E-3</v>
      </c>
      <c r="I106" s="22">
        <v>11</v>
      </c>
    </row>
    <row r="107" spans="1:9" x14ac:dyDescent="0.25">
      <c r="A107" s="90">
        <v>15</v>
      </c>
      <c r="B107" s="54" t="s">
        <v>28</v>
      </c>
      <c r="C107" s="55"/>
      <c r="D107" s="52" t="s">
        <v>98</v>
      </c>
      <c r="E107" s="53"/>
      <c r="F107" s="2"/>
      <c r="G107" s="2"/>
      <c r="H107" s="34"/>
      <c r="I107" s="2"/>
    </row>
    <row r="108" spans="1:9" x14ac:dyDescent="0.25">
      <c r="A108" s="91"/>
      <c r="B108" s="56"/>
      <c r="C108" s="57"/>
      <c r="D108" s="67" t="s">
        <v>99</v>
      </c>
      <c r="E108" s="68"/>
      <c r="F108" s="2"/>
      <c r="G108" s="2"/>
      <c r="H108" s="34"/>
      <c r="I108" s="2"/>
    </row>
    <row r="109" spans="1:9" x14ac:dyDescent="0.25">
      <c r="A109" s="91"/>
      <c r="B109" s="56"/>
      <c r="C109" s="57"/>
      <c r="D109" s="67" t="s">
        <v>100</v>
      </c>
      <c r="E109" s="68"/>
      <c r="F109" s="2"/>
      <c r="G109" s="2"/>
      <c r="H109" s="34"/>
      <c r="I109" s="2"/>
    </row>
    <row r="110" spans="1:9" x14ac:dyDescent="0.25">
      <c r="A110" s="91"/>
      <c r="B110" s="56"/>
      <c r="C110" s="57"/>
      <c r="D110" s="67" t="s">
        <v>102</v>
      </c>
      <c r="E110" s="68"/>
      <c r="F110" s="2"/>
      <c r="G110" s="2"/>
      <c r="H110" s="34"/>
      <c r="I110" s="2"/>
    </row>
    <row r="111" spans="1:9" x14ac:dyDescent="0.25">
      <c r="A111" s="91"/>
      <c r="B111" s="56"/>
      <c r="C111" s="57"/>
      <c r="D111" s="67" t="s">
        <v>103</v>
      </c>
      <c r="E111" s="68"/>
      <c r="F111" s="2"/>
      <c r="G111" s="2"/>
      <c r="H111" s="34"/>
      <c r="I111" s="2"/>
    </row>
    <row r="112" spans="1:9" x14ac:dyDescent="0.25">
      <c r="A112" s="92"/>
      <c r="B112" s="58"/>
      <c r="C112" s="59"/>
      <c r="D112" s="69" t="s">
        <v>101</v>
      </c>
      <c r="E112" s="70"/>
      <c r="F112" s="2"/>
      <c r="G112" s="2"/>
      <c r="H112" s="34"/>
      <c r="I112" s="2"/>
    </row>
    <row r="113" spans="1:9" s="23" customFormat="1" x14ac:dyDescent="0.25">
      <c r="A113" s="71"/>
      <c r="B113" s="72"/>
      <c r="C113" s="72"/>
      <c r="D113" s="72"/>
      <c r="E113" s="73"/>
      <c r="F113" s="22"/>
      <c r="G113" s="31">
        <v>3.0902777777777782E-3</v>
      </c>
      <c r="H113" s="31">
        <f>G113+F113</f>
        <v>3.0902777777777782E-3</v>
      </c>
      <c r="I113" s="22">
        <v>14</v>
      </c>
    </row>
    <row r="114" spans="1:9" x14ac:dyDescent="0.25">
      <c r="A114" s="61">
        <v>16</v>
      </c>
      <c r="B114" s="54" t="s">
        <v>29</v>
      </c>
      <c r="C114" s="55"/>
      <c r="D114" s="52" t="s">
        <v>104</v>
      </c>
      <c r="E114" s="53"/>
      <c r="F114" s="2"/>
      <c r="G114" s="2"/>
      <c r="H114" s="34"/>
      <c r="I114" s="2"/>
    </row>
    <row r="115" spans="1:9" x14ac:dyDescent="0.25">
      <c r="A115" s="62"/>
      <c r="B115" s="56"/>
      <c r="C115" s="57"/>
      <c r="D115" s="67" t="s">
        <v>105</v>
      </c>
      <c r="E115" s="68"/>
      <c r="F115" s="2"/>
      <c r="G115" s="2"/>
      <c r="H115" s="34"/>
      <c r="I115" s="2"/>
    </row>
    <row r="116" spans="1:9" x14ac:dyDescent="0.25">
      <c r="A116" s="62"/>
      <c r="B116" s="56"/>
      <c r="C116" s="57"/>
      <c r="D116" s="67" t="s">
        <v>106</v>
      </c>
      <c r="E116" s="68"/>
      <c r="F116" s="2"/>
      <c r="G116" s="2"/>
      <c r="H116" s="34"/>
      <c r="I116" s="2"/>
    </row>
    <row r="117" spans="1:9" x14ac:dyDescent="0.25">
      <c r="A117" s="62"/>
      <c r="B117" s="56"/>
      <c r="C117" s="57"/>
      <c r="D117" s="67" t="s">
        <v>107</v>
      </c>
      <c r="E117" s="68"/>
      <c r="F117" s="2"/>
      <c r="G117" s="2"/>
      <c r="H117" s="34"/>
      <c r="I117" s="2"/>
    </row>
    <row r="118" spans="1:9" x14ac:dyDescent="0.25">
      <c r="A118" s="62"/>
      <c r="B118" s="56"/>
      <c r="C118" s="57"/>
      <c r="D118" s="69" t="s">
        <v>109</v>
      </c>
      <c r="E118" s="70"/>
      <c r="F118" s="2"/>
      <c r="G118" s="2"/>
      <c r="H118" s="34"/>
      <c r="I118" s="2"/>
    </row>
    <row r="119" spans="1:9" x14ac:dyDescent="0.25">
      <c r="A119" s="63"/>
      <c r="B119" s="58"/>
      <c r="C119" s="59"/>
      <c r="D119" s="69" t="s">
        <v>108</v>
      </c>
      <c r="E119" s="70"/>
      <c r="F119" s="2">
        <v>1</v>
      </c>
      <c r="G119" s="2"/>
      <c r="H119" s="34"/>
      <c r="I119" s="2"/>
    </row>
    <row r="120" spans="1:9" s="23" customFormat="1" x14ac:dyDescent="0.25">
      <c r="A120" s="71"/>
      <c r="B120" s="72"/>
      <c r="C120" s="72"/>
      <c r="D120" s="72"/>
      <c r="E120" s="73"/>
      <c r="F120" s="31">
        <v>5.7870370370370366E-5</v>
      </c>
      <c r="G120" s="31">
        <v>3.530092592592592E-3</v>
      </c>
      <c r="H120" s="31">
        <f>G120+F120</f>
        <v>3.5879629629629625E-3</v>
      </c>
      <c r="I120" s="22">
        <v>7</v>
      </c>
    </row>
    <row r="123" spans="1:9" x14ac:dyDescent="0.25">
      <c r="C123">
        <v>1</v>
      </c>
      <c r="D123" s="36">
        <f>H15</f>
        <v>2.8819444444444444E-3</v>
      </c>
      <c r="E123">
        <v>1</v>
      </c>
      <c r="F123" s="36">
        <v>2.8819444444444444E-3</v>
      </c>
      <c r="H123" s="37"/>
    </row>
    <row r="124" spans="1:9" x14ac:dyDescent="0.25">
      <c r="C124">
        <v>2</v>
      </c>
      <c r="D124" s="36">
        <f>H22</f>
        <v>3.5648148148148154E-3</v>
      </c>
      <c r="E124">
        <v>6</v>
      </c>
      <c r="F124" s="36">
        <v>2.9282407407407412E-3</v>
      </c>
    </row>
    <row r="125" spans="1:9" x14ac:dyDescent="0.25">
      <c r="C125">
        <v>3</v>
      </c>
      <c r="D125" s="36">
        <f>H29</f>
        <v>3.6342592592592598E-3</v>
      </c>
      <c r="E125">
        <v>8</v>
      </c>
      <c r="F125" s="36">
        <v>3.0555555555555557E-3</v>
      </c>
    </row>
    <row r="126" spans="1:9" x14ac:dyDescent="0.25">
      <c r="C126">
        <v>4</v>
      </c>
      <c r="D126" s="36">
        <f>H36</f>
        <v>3.645833333333333E-3</v>
      </c>
      <c r="E126">
        <v>10</v>
      </c>
      <c r="F126" s="36">
        <v>3.0902777777777782E-3</v>
      </c>
    </row>
    <row r="127" spans="1:9" x14ac:dyDescent="0.25">
      <c r="C127">
        <v>5</v>
      </c>
      <c r="D127" s="36">
        <f>H43</f>
        <v>2.9282407407407404E-3</v>
      </c>
      <c r="E127">
        <v>2</v>
      </c>
      <c r="F127" s="36">
        <v>3.3101851851851851E-3</v>
      </c>
    </row>
    <row r="128" spans="1:9" s="23" customFormat="1" x14ac:dyDescent="0.25">
      <c r="C128" s="23">
        <v>6</v>
      </c>
      <c r="D128" s="38">
        <f>H50</f>
        <v>4.0393518518518521E-3</v>
      </c>
      <c r="E128" s="23">
        <v>15</v>
      </c>
      <c r="F128" s="38">
        <v>3.4953703703703705E-3</v>
      </c>
    </row>
    <row r="129" spans="3:6" s="23" customFormat="1" x14ac:dyDescent="0.25">
      <c r="C129" s="23">
        <v>7</v>
      </c>
      <c r="D129" s="38">
        <f>H57</f>
        <v>4.1782407407407402E-3</v>
      </c>
      <c r="E129" s="23">
        <v>16</v>
      </c>
      <c r="F129" s="38">
        <v>3.5648148148148154E-3</v>
      </c>
    </row>
    <row r="130" spans="3:6" x14ac:dyDescent="0.25">
      <c r="C130">
        <v>8</v>
      </c>
      <c r="D130" s="36">
        <f>H64</f>
        <v>3.4953703703703705E-3</v>
      </c>
      <c r="E130">
        <v>5</v>
      </c>
      <c r="F130" s="36">
        <v>3.5879629629629629E-3</v>
      </c>
    </row>
    <row r="131" spans="3:6" x14ac:dyDescent="0.25">
      <c r="C131">
        <v>9</v>
      </c>
      <c r="D131" s="36">
        <f>H71</f>
        <v>3.0555555555555557E-3</v>
      </c>
      <c r="E131">
        <v>3</v>
      </c>
      <c r="F131" s="36">
        <v>3.6342592592592594E-3</v>
      </c>
    </row>
    <row r="132" spans="3:6" x14ac:dyDescent="0.25">
      <c r="C132">
        <v>10</v>
      </c>
      <c r="D132" s="36">
        <f>H78</f>
        <v>3.9004629629629628E-3</v>
      </c>
      <c r="E132">
        <v>13</v>
      </c>
      <c r="F132" s="36">
        <v>3.6342592592592594E-3</v>
      </c>
    </row>
    <row r="133" spans="3:6" x14ac:dyDescent="0.25">
      <c r="C133">
        <v>11</v>
      </c>
      <c r="D133" s="36">
        <f>H85</f>
        <v>3.6342592592592598E-3</v>
      </c>
      <c r="E133">
        <v>9</v>
      </c>
      <c r="F133" s="36">
        <v>3.645833333333333E-3</v>
      </c>
    </row>
    <row r="134" spans="3:6" x14ac:dyDescent="0.25">
      <c r="C134">
        <v>12</v>
      </c>
      <c r="D134" s="36">
        <f>H92</f>
        <v>3.3101851851851851E-3</v>
      </c>
      <c r="E134">
        <v>4</v>
      </c>
      <c r="F134" s="36">
        <v>3.7037037037037034E-3</v>
      </c>
    </row>
    <row r="135" spans="3:6" x14ac:dyDescent="0.25">
      <c r="C135">
        <v>13</v>
      </c>
      <c r="D135" s="36">
        <f>H99</f>
        <v>3.8194444444444443E-3</v>
      </c>
      <c r="E135">
        <v>12</v>
      </c>
      <c r="F135" s="36">
        <v>3.8194444444444443E-3</v>
      </c>
    </row>
    <row r="136" spans="3:6" x14ac:dyDescent="0.25">
      <c r="C136">
        <v>14</v>
      </c>
      <c r="D136" s="36">
        <f>H106</f>
        <v>3.703703703703703E-3</v>
      </c>
      <c r="E136">
        <v>11</v>
      </c>
      <c r="F136" s="36">
        <v>3.9004629629629632E-3</v>
      </c>
    </row>
    <row r="137" spans="3:6" s="23" customFormat="1" x14ac:dyDescent="0.25">
      <c r="C137" s="23">
        <v>15</v>
      </c>
      <c r="D137" s="38">
        <f>H113</f>
        <v>3.0902777777777782E-3</v>
      </c>
      <c r="E137" s="23">
        <v>14</v>
      </c>
      <c r="F137" s="38">
        <v>4.0393518518518521E-3</v>
      </c>
    </row>
    <row r="138" spans="3:6" x14ac:dyDescent="0.25">
      <c r="C138">
        <v>16</v>
      </c>
      <c r="D138" s="36">
        <f>H120</f>
        <v>3.5879629629629625E-3</v>
      </c>
      <c r="E138">
        <v>7</v>
      </c>
      <c r="F138" s="36">
        <v>4.1782407407407402E-3</v>
      </c>
    </row>
  </sheetData>
  <sortState ref="F123:F138">
    <sortCondition ref="F123"/>
  </sortState>
  <mergeCells count="153">
    <mergeCell ref="A7:A8"/>
    <mergeCell ref="F7:F8"/>
    <mergeCell ref="A4:A6"/>
    <mergeCell ref="B4:C8"/>
    <mergeCell ref="D4:E8"/>
    <mergeCell ref="D12:E12"/>
    <mergeCell ref="D13:E13"/>
    <mergeCell ref="D14:E14"/>
    <mergeCell ref="A15:E15"/>
    <mergeCell ref="A16:A21"/>
    <mergeCell ref="B16:C21"/>
    <mergeCell ref="D16:E16"/>
    <mergeCell ref="D17:E17"/>
    <mergeCell ref="D18:E18"/>
    <mergeCell ref="D19:E19"/>
    <mergeCell ref="A9:A14"/>
    <mergeCell ref="B9:C14"/>
    <mergeCell ref="D9:E9"/>
    <mergeCell ref="D10:E10"/>
    <mergeCell ref="D11:E11"/>
    <mergeCell ref="D20:E20"/>
    <mergeCell ref="D21:E21"/>
    <mergeCell ref="A23:A28"/>
    <mergeCell ref="B23:C28"/>
    <mergeCell ref="D23:E23"/>
    <mergeCell ref="D24:E24"/>
    <mergeCell ref="D25:E25"/>
    <mergeCell ref="D26:E26"/>
    <mergeCell ref="D27:E27"/>
    <mergeCell ref="D28:E28"/>
    <mergeCell ref="A29:E29"/>
    <mergeCell ref="A30:A35"/>
    <mergeCell ref="B30:C35"/>
    <mergeCell ref="D30:E30"/>
    <mergeCell ref="D31:E31"/>
    <mergeCell ref="D32:E32"/>
    <mergeCell ref="D33:E33"/>
    <mergeCell ref="D34:E34"/>
    <mergeCell ref="D35:E35"/>
    <mergeCell ref="A36:E36"/>
    <mergeCell ref="A37:A42"/>
    <mergeCell ref="B37:C42"/>
    <mergeCell ref="D37:E37"/>
    <mergeCell ref="D38:E38"/>
    <mergeCell ref="D39:E39"/>
    <mergeCell ref="D40:E40"/>
    <mergeCell ref="D41:E41"/>
    <mergeCell ref="D42:E42"/>
    <mergeCell ref="A43:E43"/>
    <mergeCell ref="A44:A49"/>
    <mergeCell ref="B44:C49"/>
    <mergeCell ref="D44:E44"/>
    <mergeCell ref="D45:E45"/>
    <mergeCell ref="D46:E46"/>
    <mergeCell ref="D47:E47"/>
    <mergeCell ref="D48:E48"/>
    <mergeCell ref="D49:E49"/>
    <mergeCell ref="A50:E50"/>
    <mergeCell ref="A51:A56"/>
    <mergeCell ref="B51:C56"/>
    <mergeCell ref="D51:E51"/>
    <mergeCell ref="D52:E52"/>
    <mergeCell ref="D53:E53"/>
    <mergeCell ref="D54:E54"/>
    <mergeCell ref="D55:E55"/>
    <mergeCell ref="D56:E56"/>
    <mergeCell ref="A57:E57"/>
    <mergeCell ref="A58:A63"/>
    <mergeCell ref="B58:C63"/>
    <mergeCell ref="D58:E58"/>
    <mergeCell ref="D59:E59"/>
    <mergeCell ref="D60:E60"/>
    <mergeCell ref="D61:E61"/>
    <mergeCell ref="D62:E62"/>
    <mergeCell ref="D63:E63"/>
    <mergeCell ref="A64:E64"/>
    <mergeCell ref="A65:A70"/>
    <mergeCell ref="B65:C70"/>
    <mergeCell ref="D65:E65"/>
    <mergeCell ref="D66:E66"/>
    <mergeCell ref="D67:E67"/>
    <mergeCell ref="D68:E68"/>
    <mergeCell ref="D69:E69"/>
    <mergeCell ref="D70:E70"/>
    <mergeCell ref="A71:E71"/>
    <mergeCell ref="A72:A77"/>
    <mergeCell ref="B72:C77"/>
    <mergeCell ref="D72:E72"/>
    <mergeCell ref="D73:E73"/>
    <mergeCell ref="D74:E74"/>
    <mergeCell ref="D75:E75"/>
    <mergeCell ref="D76:E76"/>
    <mergeCell ref="D77:E77"/>
    <mergeCell ref="A78:E78"/>
    <mergeCell ref="D91:E91"/>
    <mergeCell ref="A92:E92"/>
    <mergeCell ref="A79:A84"/>
    <mergeCell ref="B79:C84"/>
    <mergeCell ref="D79:E79"/>
    <mergeCell ref="D80:E80"/>
    <mergeCell ref="D81:E81"/>
    <mergeCell ref="D82:E82"/>
    <mergeCell ref="D83:E83"/>
    <mergeCell ref="D84:E84"/>
    <mergeCell ref="A85:E85"/>
    <mergeCell ref="B100:C105"/>
    <mergeCell ref="D100:E100"/>
    <mergeCell ref="D101:E101"/>
    <mergeCell ref="D102:E102"/>
    <mergeCell ref="D103:E103"/>
    <mergeCell ref="D104:E104"/>
    <mergeCell ref="D105:E105"/>
    <mergeCell ref="I4:I8"/>
    <mergeCell ref="A93:A98"/>
    <mergeCell ref="B93:C98"/>
    <mergeCell ref="D93:E93"/>
    <mergeCell ref="D94:E94"/>
    <mergeCell ref="D95:E95"/>
    <mergeCell ref="D96:E96"/>
    <mergeCell ref="D97:E97"/>
    <mergeCell ref="D98:E98"/>
    <mergeCell ref="A99:E99"/>
    <mergeCell ref="A86:A91"/>
    <mergeCell ref="B86:C91"/>
    <mergeCell ref="D86:E86"/>
    <mergeCell ref="D87:E87"/>
    <mergeCell ref="D88:E88"/>
    <mergeCell ref="D89:E89"/>
    <mergeCell ref="D90:E90"/>
    <mergeCell ref="A1:I3"/>
    <mergeCell ref="A120:E120"/>
    <mergeCell ref="F4:F5"/>
    <mergeCell ref="H4:H8"/>
    <mergeCell ref="G4:G8"/>
    <mergeCell ref="A113:E113"/>
    <mergeCell ref="A114:A119"/>
    <mergeCell ref="B114:C119"/>
    <mergeCell ref="D114:E114"/>
    <mergeCell ref="D115:E115"/>
    <mergeCell ref="D116:E116"/>
    <mergeCell ref="D117:E117"/>
    <mergeCell ref="D118:E118"/>
    <mergeCell ref="D119:E119"/>
    <mergeCell ref="A106:E106"/>
    <mergeCell ref="A107:A112"/>
    <mergeCell ref="B107:C112"/>
    <mergeCell ref="D107:E107"/>
    <mergeCell ref="D108:E108"/>
    <mergeCell ref="D109:E109"/>
    <mergeCell ref="D110:E110"/>
    <mergeCell ref="D111:E111"/>
    <mergeCell ref="D112:E112"/>
    <mergeCell ref="A100:A10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topLeftCell="A112" workbookViewId="0">
      <selection activeCell="O117" sqref="O117"/>
    </sheetView>
  </sheetViews>
  <sheetFormatPr defaultRowHeight="15" x14ac:dyDescent="0.25"/>
  <cols>
    <col min="1" max="1" width="4.42578125" customWidth="1"/>
    <col min="2" max="2" width="6.140625" customWidth="1"/>
    <col min="3" max="3" width="4.85546875" customWidth="1"/>
    <col min="4" max="4" width="9" customWidth="1"/>
    <col min="5" max="5" width="7.5703125" customWidth="1"/>
    <col min="6" max="6" width="10.28515625" customWidth="1"/>
    <col min="7" max="7" width="9.42578125" customWidth="1"/>
    <col min="8" max="8" width="10.28515625" customWidth="1"/>
  </cols>
  <sheetData>
    <row r="1" spans="1:10" ht="15" customHeight="1" x14ac:dyDescent="0.25">
      <c r="A1" s="46" t="s">
        <v>132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0.2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 customHeight="1" x14ac:dyDescent="0.25">
      <c r="A4" s="47" t="s">
        <v>5</v>
      </c>
      <c r="B4" s="54" t="s">
        <v>7</v>
      </c>
      <c r="C4" s="55"/>
      <c r="D4" s="54" t="s">
        <v>17</v>
      </c>
      <c r="E4" s="55"/>
      <c r="F4" s="50" t="s">
        <v>128</v>
      </c>
      <c r="G4" s="48" t="s">
        <v>2</v>
      </c>
      <c r="H4" s="48"/>
      <c r="I4" s="48" t="s">
        <v>41</v>
      </c>
      <c r="J4" s="47" t="s">
        <v>4</v>
      </c>
    </row>
    <row r="5" spans="1:10" ht="18.75" customHeight="1" x14ac:dyDescent="0.25">
      <c r="A5" s="47"/>
      <c r="B5" s="56"/>
      <c r="C5" s="57"/>
      <c r="D5" s="56"/>
      <c r="E5" s="57"/>
      <c r="F5" s="76"/>
      <c r="G5" s="48"/>
      <c r="H5" s="48"/>
      <c r="I5" s="48"/>
      <c r="J5" s="47"/>
    </row>
    <row r="6" spans="1:10" x14ac:dyDescent="0.25">
      <c r="A6" s="47"/>
      <c r="B6" s="56"/>
      <c r="C6" s="57"/>
      <c r="D6" s="56"/>
      <c r="E6" s="57"/>
      <c r="F6" s="76"/>
      <c r="G6" s="48"/>
      <c r="H6" s="48"/>
      <c r="I6" s="48"/>
      <c r="J6" s="47"/>
    </row>
    <row r="7" spans="1:10" ht="15" customHeight="1" x14ac:dyDescent="0.25">
      <c r="A7" s="47" t="s">
        <v>6</v>
      </c>
      <c r="B7" s="56"/>
      <c r="C7" s="57"/>
      <c r="D7" s="56"/>
      <c r="E7" s="57"/>
      <c r="F7" s="76"/>
      <c r="G7" s="48" t="s">
        <v>126</v>
      </c>
      <c r="H7" s="48" t="s">
        <v>127</v>
      </c>
      <c r="I7" s="48"/>
      <c r="J7" s="47"/>
    </row>
    <row r="8" spans="1:10" x14ac:dyDescent="0.25">
      <c r="A8" s="47"/>
      <c r="B8" s="58"/>
      <c r="C8" s="59"/>
      <c r="D8" s="58"/>
      <c r="E8" s="59"/>
      <c r="F8" s="51"/>
      <c r="G8" s="48"/>
      <c r="H8" s="48"/>
      <c r="I8" s="48"/>
      <c r="J8" s="47"/>
    </row>
    <row r="9" spans="1:10" ht="15.75" customHeight="1" x14ac:dyDescent="0.25">
      <c r="A9" s="61">
        <v>1</v>
      </c>
      <c r="B9" s="54" t="s">
        <v>13</v>
      </c>
      <c r="C9" s="55"/>
      <c r="D9" s="67" t="s">
        <v>45</v>
      </c>
      <c r="E9" s="68"/>
      <c r="F9" s="16">
        <v>1</v>
      </c>
      <c r="G9" s="35">
        <v>0</v>
      </c>
      <c r="H9" s="35">
        <v>1.4317129629629631E-2</v>
      </c>
      <c r="I9" s="35">
        <f>H9-G9</f>
        <v>1.4317129629629631E-2</v>
      </c>
      <c r="J9" s="2"/>
    </row>
    <row r="10" spans="1:10" x14ac:dyDescent="0.25">
      <c r="A10" s="62"/>
      <c r="B10" s="56"/>
      <c r="C10" s="57"/>
      <c r="D10" s="67" t="s">
        <v>46</v>
      </c>
      <c r="E10" s="68"/>
      <c r="F10" s="16">
        <v>2</v>
      </c>
      <c r="G10" s="35">
        <v>0</v>
      </c>
      <c r="H10" s="35">
        <v>1.6203703703703703E-2</v>
      </c>
      <c r="I10" s="35">
        <f t="shared" ref="I10:I52" si="0">H10-G10</f>
        <v>1.6203703703703703E-2</v>
      </c>
      <c r="J10" s="2"/>
    </row>
    <row r="11" spans="1:10" x14ac:dyDescent="0.25">
      <c r="A11" s="62"/>
      <c r="B11" s="56"/>
      <c r="C11" s="57"/>
      <c r="D11" s="67" t="s">
        <v>47</v>
      </c>
      <c r="E11" s="68"/>
      <c r="F11" s="16">
        <v>3</v>
      </c>
      <c r="G11" s="35">
        <v>0</v>
      </c>
      <c r="H11" s="35">
        <v>2.431712962962963E-2</v>
      </c>
      <c r="I11" s="35"/>
      <c r="J11" s="2"/>
    </row>
    <row r="12" spans="1:10" x14ac:dyDescent="0.25">
      <c r="A12" s="62"/>
      <c r="B12" s="56"/>
      <c r="C12" s="57"/>
      <c r="D12" s="52" t="s">
        <v>117</v>
      </c>
      <c r="E12" s="53"/>
      <c r="F12" s="16">
        <v>4</v>
      </c>
      <c r="G12" s="35">
        <v>0</v>
      </c>
      <c r="H12" s="35">
        <v>2.0474537037037038E-2</v>
      </c>
      <c r="I12" s="35">
        <f t="shared" si="0"/>
        <v>2.0474537037037038E-2</v>
      </c>
      <c r="J12" s="2"/>
    </row>
    <row r="13" spans="1:10" x14ac:dyDescent="0.25">
      <c r="A13" s="62"/>
      <c r="B13" s="56"/>
      <c r="C13" s="57"/>
      <c r="D13" s="69" t="s">
        <v>48</v>
      </c>
      <c r="E13" s="70"/>
      <c r="F13" s="16">
        <v>5</v>
      </c>
      <c r="G13" s="35">
        <v>0</v>
      </c>
      <c r="H13" s="35">
        <v>2.1238425925925924E-2</v>
      </c>
      <c r="I13" s="35">
        <f t="shared" si="0"/>
        <v>2.1238425925925924E-2</v>
      </c>
      <c r="J13" s="2"/>
    </row>
    <row r="14" spans="1:10" x14ac:dyDescent="0.25">
      <c r="A14" s="63"/>
      <c r="B14" s="58"/>
      <c r="C14" s="59"/>
      <c r="D14" s="69" t="s">
        <v>49</v>
      </c>
      <c r="E14" s="70"/>
      <c r="F14" s="16">
        <v>6</v>
      </c>
      <c r="G14" s="35">
        <v>0</v>
      </c>
      <c r="H14" s="35">
        <v>2.0914351851851851E-2</v>
      </c>
      <c r="I14" s="35">
        <f t="shared" si="0"/>
        <v>2.0914351851851851E-2</v>
      </c>
      <c r="J14" s="2"/>
    </row>
    <row r="15" spans="1:10" s="23" customFormat="1" x14ac:dyDescent="0.25">
      <c r="A15" s="71"/>
      <c r="B15" s="72"/>
      <c r="C15" s="72"/>
      <c r="D15" s="72"/>
      <c r="E15" s="73"/>
      <c r="F15" s="18"/>
      <c r="G15" s="32"/>
      <c r="H15" s="32"/>
      <c r="I15" s="32">
        <f>SUM(I9:I14)</f>
        <v>9.3148148148148147E-2</v>
      </c>
      <c r="J15" s="22">
        <v>6</v>
      </c>
    </row>
    <row r="16" spans="1:10" x14ac:dyDescent="0.25">
      <c r="A16" s="50">
        <v>2</v>
      </c>
      <c r="B16" s="54" t="s">
        <v>14</v>
      </c>
      <c r="C16" s="55"/>
      <c r="D16" s="67" t="s">
        <v>143</v>
      </c>
      <c r="E16" s="68"/>
      <c r="F16" s="16">
        <v>7</v>
      </c>
      <c r="G16" s="35">
        <v>6.9444444444444447E-4</v>
      </c>
      <c r="H16" s="35">
        <v>2.0300925925925927E-2</v>
      </c>
      <c r="I16" s="35">
        <f>H16-G16</f>
        <v>1.9606481481481482E-2</v>
      </c>
      <c r="J16" s="2"/>
    </row>
    <row r="17" spans="1:10" x14ac:dyDescent="0.25">
      <c r="A17" s="76"/>
      <c r="B17" s="56"/>
      <c r="C17" s="57"/>
      <c r="D17" s="67" t="s">
        <v>144</v>
      </c>
      <c r="E17" s="68"/>
      <c r="F17" s="16">
        <v>8</v>
      </c>
      <c r="G17" s="35">
        <v>6.9444444444444447E-4</v>
      </c>
      <c r="H17" s="35">
        <v>1.6655092592592593E-2</v>
      </c>
      <c r="I17" s="35">
        <f t="shared" si="0"/>
        <v>1.5960648148148147E-2</v>
      </c>
      <c r="J17" s="2"/>
    </row>
    <row r="18" spans="1:10" x14ac:dyDescent="0.25">
      <c r="A18" s="76"/>
      <c r="B18" s="56"/>
      <c r="C18" s="57"/>
      <c r="D18" s="67" t="s">
        <v>145</v>
      </c>
      <c r="E18" s="68"/>
      <c r="F18" s="16">
        <v>9</v>
      </c>
      <c r="G18" s="35">
        <v>6.9444444444444447E-4</v>
      </c>
      <c r="H18" s="35">
        <v>1.4074074074074074E-2</v>
      </c>
      <c r="I18" s="35">
        <f t="shared" si="0"/>
        <v>1.337962962962963E-2</v>
      </c>
      <c r="J18" s="2"/>
    </row>
    <row r="19" spans="1:10" x14ac:dyDescent="0.25">
      <c r="A19" s="76"/>
      <c r="B19" s="56"/>
      <c r="C19" s="57"/>
      <c r="D19" s="67" t="s">
        <v>146</v>
      </c>
      <c r="E19" s="68"/>
      <c r="F19" s="16">
        <v>10</v>
      </c>
      <c r="G19" s="35">
        <v>6.9444444444444447E-4</v>
      </c>
      <c r="H19" s="35">
        <v>2.045138888888889E-2</v>
      </c>
      <c r="I19" s="35">
        <f t="shared" si="0"/>
        <v>1.9756944444444445E-2</v>
      </c>
      <c r="J19" s="2"/>
    </row>
    <row r="20" spans="1:10" ht="15.75" customHeight="1" x14ac:dyDescent="0.25">
      <c r="A20" s="76"/>
      <c r="B20" s="56"/>
      <c r="C20" s="57"/>
      <c r="D20" s="74" t="s">
        <v>142</v>
      </c>
      <c r="E20" s="75"/>
      <c r="F20" s="16">
        <v>11</v>
      </c>
      <c r="G20" s="35">
        <v>6.9444444444444447E-4</v>
      </c>
      <c r="H20" s="35">
        <v>1.5763888888888886E-2</v>
      </c>
      <c r="I20" s="35">
        <f t="shared" si="0"/>
        <v>1.5069444444444443E-2</v>
      </c>
      <c r="J20" s="2"/>
    </row>
    <row r="21" spans="1:10" x14ac:dyDescent="0.25">
      <c r="A21" s="51"/>
      <c r="B21" s="58"/>
      <c r="C21" s="59"/>
      <c r="D21" s="69" t="s">
        <v>147</v>
      </c>
      <c r="E21" s="70"/>
      <c r="F21" s="16">
        <v>12</v>
      </c>
      <c r="G21" s="35"/>
      <c r="H21" s="35"/>
      <c r="I21" s="35">
        <f t="shared" si="0"/>
        <v>0</v>
      </c>
      <c r="J21" s="2"/>
    </row>
    <row r="22" spans="1:10" s="23" customFormat="1" x14ac:dyDescent="0.25">
      <c r="A22" s="24"/>
      <c r="B22" s="25"/>
      <c r="C22" s="25"/>
      <c r="D22" s="26"/>
      <c r="E22" s="27"/>
      <c r="F22" s="27"/>
      <c r="G22" s="32"/>
      <c r="H22" s="32"/>
      <c r="I22" s="32">
        <f>SUM(I16:I21)</f>
        <v>8.3773148148148152E-2</v>
      </c>
      <c r="J22" s="22">
        <v>2</v>
      </c>
    </row>
    <row r="23" spans="1:10" x14ac:dyDescent="0.25">
      <c r="A23" s="61">
        <v>3</v>
      </c>
      <c r="B23" s="54" t="s">
        <v>15</v>
      </c>
      <c r="C23" s="60"/>
      <c r="D23" s="64" t="s">
        <v>50</v>
      </c>
      <c r="E23" s="64"/>
      <c r="F23" s="42">
        <v>13</v>
      </c>
      <c r="G23" s="35">
        <v>1.3888888888888889E-3</v>
      </c>
      <c r="H23" s="35">
        <v>1.7476851851851851E-2</v>
      </c>
      <c r="I23" s="35">
        <f t="shared" ref="I23:I26" si="1">H23-G23</f>
        <v>1.6087962962962964E-2</v>
      </c>
      <c r="J23" s="2"/>
    </row>
    <row r="24" spans="1:10" x14ac:dyDescent="0.25">
      <c r="A24" s="62"/>
      <c r="B24" s="56"/>
      <c r="C24" s="57"/>
      <c r="D24" s="65" t="s">
        <v>51</v>
      </c>
      <c r="E24" s="120"/>
      <c r="F24" s="12" t="s">
        <v>137</v>
      </c>
      <c r="G24" s="35">
        <v>1.3888888888888889E-3</v>
      </c>
      <c r="H24" s="35">
        <v>2.5555555555555554E-2</v>
      </c>
      <c r="I24" s="35">
        <f t="shared" si="1"/>
        <v>2.4166666666666666E-2</v>
      </c>
      <c r="J24" s="2"/>
    </row>
    <row r="25" spans="1:10" x14ac:dyDescent="0.25">
      <c r="A25" s="62"/>
      <c r="B25" s="56"/>
      <c r="C25" s="57"/>
      <c r="D25" s="67" t="s">
        <v>52</v>
      </c>
      <c r="E25" s="107"/>
      <c r="F25" s="42">
        <v>19</v>
      </c>
      <c r="G25" s="35">
        <v>1.3888888888888889E-3</v>
      </c>
      <c r="H25" s="35">
        <v>3.7430555555555557E-2</v>
      </c>
      <c r="I25" s="35">
        <f t="shared" si="1"/>
        <v>3.6041666666666666E-2</v>
      </c>
      <c r="J25" s="2"/>
    </row>
    <row r="26" spans="1:10" ht="15.75" customHeight="1" x14ac:dyDescent="0.25">
      <c r="A26" s="62"/>
      <c r="B26" s="56"/>
      <c r="C26" s="57"/>
      <c r="D26" s="67" t="s">
        <v>139</v>
      </c>
      <c r="E26" s="107"/>
      <c r="F26" s="42">
        <v>16</v>
      </c>
      <c r="G26" s="35">
        <v>1.3888888888888889E-3</v>
      </c>
      <c r="H26" s="35">
        <v>3.0393518518518518E-2</v>
      </c>
      <c r="I26" s="35">
        <f t="shared" si="1"/>
        <v>2.900462962962963E-2</v>
      </c>
      <c r="J26" s="2"/>
    </row>
    <row r="27" spans="1:10" x14ac:dyDescent="0.25">
      <c r="A27" s="62"/>
      <c r="B27" s="56"/>
      <c r="C27" s="57"/>
      <c r="D27" s="69" t="s">
        <v>53</v>
      </c>
      <c r="E27" s="121"/>
      <c r="F27" s="42">
        <v>17</v>
      </c>
      <c r="G27" s="35">
        <v>1.3888888888888889E-3</v>
      </c>
      <c r="H27" s="35">
        <v>1.579861111111111E-2</v>
      </c>
      <c r="I27" s="35">
        <f>H27-G27</f>
        <v>1.4409722222222221E-2</v>
      </c>
      <c r="J27" s="2"/>
    </row>
    <row r="28" spans="1:10" x14ac:dyDescent="0.25">
      <c r="A28" s="63"/>
      <c r="B28" s="58"/>
      <c r="C28" s="59"/>
      <c r="D28" s="69" t="s">
        <v>54</v>
      </c>
      <c r="E28" s="121"/>
      <c r="F28" s="42">
        <v>18</v>
      </c>
      <c r="G28" s="35">
        <v>1.3888888888888889E-3</v>
      </c>
      <c r="H28" s="35">
        <v>5.2337962962962968E-2</v>
      </c>
      <c r="I28" s="35"/>
      <c r="J28" s="2"/>
    </row>
    <row r="29" spans="1:10" s="23" customFormat="1" x14ac:dyDescent="0.25">
      <c r="A29" s="71"/>
      <c r="B29" s="72"/>
      <c r="C29" s="72"/>
      <c r="D29" s="72"/>
      <c r="E29" s="73"/>
      <c r="F29" s="18"/>
      <c r="G29" s="32"/>
      <c r="H29" s="32"/>
      <c r="I29" s="32">
        <f>SUM(I23:I28)</f>
        <v>0.11971064814814815</v>
      </c>
      <c r="J29" s="22">
        <v>10</v>
      </c>
    </row>
    <row r="30" spans="1:10" s="21" customFormat="1" x14ac:dyDescent="0.25">
      <c r="A30" s="77">
        <v>4</v>
      </c>
      <c r="B30" s="80" t="s">
        <v>18</v>
      </c>
      <c r="C30" s="81"/>
      <c r="D30" s="86" t="s">
        <v>148</v>
      </c>
      <c r="E30" s="87"/>
      <c r="F30" s="19">
        <v>25</v>
      </c>
      <c r="G30" s="35">
        <v>2.0833333333333333E-3</v>
      </c>
      <c r="H30" s="35">
        <v>2.6516203703703698E-2</v>
      </c>
      <c r="I30" s="35">
        <f t="shared" si="0"/>
        <v>2.4432870370370365E-2</v>
      </c>
      <c r="J30" s="20"/>
    </row>
    <row r="31" spans="1:10" s="21" customFormat="1" x14ac:dyDescent="0.25">
      <c r="A31" s="78"/>
      <c r="B31" s="82"/>
      <c r="C31" s="83"/>
      <c r="D31" s="88" t="s">
        <v>63</v>
      </c>
      <c r="E31" s="89"/>
      <c r="F31" s="19">
        <v>20</v>
      </c>
      <c r="G31" s="35">
        <v>2.0833333333333333E-3</v>
      </c>
      <c r="H31" s="35">
        <v>3.005787037037037E-2</v>
      </c>
      <c r="I31" s="35">
        <f t="shared" si="0"/>
        <v>2.7974537037037037E-2</v>
      </c>
      <c r="J31" s="20"/>
    </row>
    <row r="32" spans="1:10" s="21" customFormat="1" x14ac:dyDescent="0.25">
      <c r="A32" s="78"/>
      <c r="B32" s="82"/>
      <c r="C32" s="83"/>
      <c r="D32" s="86" t="s">
        <v>62</v>
      </c>
      <c r="E32" s="87"/>
      <c r="F32" s="19">
        <v>21</v>
      </c>
      <c r="G32" s="35">
        <v>2.0833333333333333E-3</v>
      </c>
      <c r="H32" s="35">
        <v>3.0185185185185186E-2</v>
      </c>
      <c r="I32" s="35">
        <f t="shared" si="0"/>
        <v>2.8101851851851854E-2</v>
      </c>
      <c r="J32" s="20"/>
    </row>
    <row r="33" spans="1:10" s="21" customFormat="1" x14ac:dyDescent="0.25">
      <c r="A33" s="78"/>
      <c r="B33" s="82"/>
      <c r="C33" s="83"/>
      <c r="D33" s="86" t="s">
        <v>61</v>
      </c>
      <c r="E33" s="87"/>
      <c r="F33" s="19">
        <v>22</v>
      </c>
      <c r="G33" s="35">
        <v>2.0833333333333333E-3</v>
      </c>
      <c r="H33" s="35">
        <v>3.0358796296296297E-2</v>
      </c>
      <c r="I33" s="35">
        <f t="shared" si="0"/>
        <v>2.8275462962962964E-2</v>
      </c>
      <c r="J33" s="20"/>
    </row>
    <row r="34" spans="1:10" s="21" customFormat="1" x14ac:dyDescent="0.25">
      <c r="A34" s="78"/>
      <c r="B34" s="82"/>
      <c r="C34" s="83"/>
      <c r="D34" s="69" t="s">
        <v>60</v>
      </c>
      <c r="E34" s="70"/>
      <c r="F34" s="19">
        <v>23</v>
      </c>
      <c r="G34" s="35">
        <v>2.0833333333333333E-3</v>
      </c>
      <c r="H34" s="35">
        <v>3.4189814814814819E-2</v>
      </c>
      <c r="I34" s="35"/>
      <c r="J34" s="20"/>
    </row>
    <row r="35" spans="1:10" s="21" customFormat="1" x14ac:dyDescent="0.25">
      <c r="A35" s="79"/>
      <c r="B35" s="84"/>
      <c r="C35" s="85"/>
      <c r="D35" s="69" t="s">
        <v>59</v>
      </c>
      <c r="E35" s="70"/>
      <c r="F35" s="19">
        <v>24</v>
      </c>
      <c r="G35" s="35">
        <v>2.0833333333333333E-3</v>
      </c>
      <c r="H35" s="35">
        <v>3.4166666666666672E-2</v>
      </c>
      <c r="I35" s="35">
        <f t="shared" si="0"/>
        <v>3.2083333333333339E-2</v>
      </c>
      <c r="J35" s="20"/>
    </row>
    <row r="36" spans="1:10" s="23" customFormat="1" x14ac:dyDescent="0.25">
      <c r="A36" s="71"/>
      <c r="B36" s="72"/>
      <c r="C36" s="72"/>
      <c r="D36" s="72"/>
      <c r="E36" s="73"/>
      <c r="F36" s="18"/>
      <c r="G36" s="32"/>
      <c r="H36" s="32"/>
      <c r="I36" s="32">
        <f>SUM(I30:I35)</f>
        <v>0.14086805555555554</v>
      </c>
      <c r="J36" s="22">
        <v>13</v>
      </c>
    </row>
    <row r="37" spans="1:10" x14ac:dyDescent="0.25">
      <c r="A37" s="61">
        <v>5</v>
      </c>
      <c r="B37" s="54" t="s">
        <v>19</v>
      </c>
      <c r="C37" s="55"/>
      <c r="D37" s="67" t="s">
        <v>64</v>
      </c>
      <c r="E37" s="68"/>
      <c r="F37" s="16">
        <v>31</v>
      </c>
      <c r="G37" s="35">
        <v>2.7777777777777779E-3</v>
      </c>
      <c r="H37" s="35">
        <v>1.5196759259259259E-2</v>
      </c>
      <c r="I37" s="35">
        <f t="shared" si="0"/>
        <v>1.241898148148148E-2</v>
      </c>
      <c r="J37" s="2"/>
    </row>
    <row r="38" spans="1:10" x14ac:dyDescent="0.25">
      <c r="A38" s="62"/>
      <c r="B38" s="56"/>
      <c r="C38" s="57"/>
      <c r="D38" s="67" t="s">
        <v>65</v>
      </c>
      <c r="E38" s="68"/>
      <c r="F38" s="16">
        <v>26</v>
      </c>
      <c r="G38" s="35">
        <v>2.7777777777777779E-3</v>
      </c>
      <c r="H38" s="35">
        <v>2.1504629629629627E-2</v>
      </c>
      <c r="I38" s="35">
        <f t="shared" si="0"/>
        <v>1.8726851851851849E-2</v>
      </c>
      <c r="J38" s="2"/>
    </row>
    <row r="39" spans="1:10" x14ac:dyDescent="0.25">
      <c r="A39" s="62"/>
      <c r="B39" s="56"/>
      <c r="C39" s="57"/>
      <c r="D39" s="67" t="s">
        <v>66</v>
      </c>
      <c r="E39" s="68"/>
      <c r="F39" s="16">
        <v>27</v>
      </c>
      <c r="G39" s="35">
        <v>2.7777777777777779E-3</v>
      </c>
      <c r="H39" s="35">
        <v>1.6469907407407405E-2</v>
      </c>
      <c r="I39" s="35">
        <f t="shared" si="0"/>
        <v>1.3692129629629627E-2</v>
      </c>
      <c r="J39" s="2"/>
    </row>
    <row r="40" spans="1:10" x14ac:dyDescent="0.25">
      <c r="A40" s="62"/>
      <c r="B40" s="56"/>
      <c r="C40" s="57"/>
      <c r="D40" s="67" t="s">
        <v>67</v>
      </c>
      <c r="E40" s="68"/>
      <c r="F40" s="16">
        <v>28</v>
      </c>
      <c r="G40" s="35">
        <v>2.7777777777777779E-3</v>
      </c>
      <c r="H40" s="35">
        <v>1.9479166666666669E-2</v>
      </c>
      <c r="I40" s="35">
        <f t="shared" si="0"/>
        <v>1.6701388888888891E-2</v>
      </c>
      <c r="J40" s="2"/>
    </row>
    <row r="41" spans="1:10" ht="15.75" customHeight="1" x14ac:dyDescent="0.25">
      <c r="A41" s="62"/>
      <c r="B41" s="56"/>
      <c r="C41" s="57"/>
      <c r="D41" s="74" t="s">
        <v>68</v>
      </c>
      <c r="E41" s="75"/>
      <c r="F41" s="16">
        <v>29</v>
      </c>
      <c r="G41" s="35">
        <v>2.7777777777777779E-3</v>
      </c>
      <c r="H41" s="35">
        <v>2.1851851851851848E-2</v>
      </c>
      <c r="I41" s="35">
        <f t="shared" si="0"/>
        <v>1.907407407407407E-2</v>
      </c>
      <c r="J41" s="2"/>
    </row>
    <row r="42" spans="1:10" x14ac:dyDescent="0.25">
      <c r="A42" s="63"/>
      <c r="B42" s="58"/>
      <c r="C42" s="59"/>
      <c r="D42" s="69" t="s">
        <v>69</v>
      </c>
      <c r="E42" s="70"/>
      <c r="F42" s="16">
        <v>30</v>
      </c>
      <c r="G42" s="35">
        <v>2.7777777777777779E-3</v>
      </c>
      <c r="H42" s="35">
        <v>3.366898148148148E-2</v>
      </c>
      <c r="I42" s="35"/>
      <c r="J42" s="2"/>
    </row>
    <row r="43" spans="1:10" s="23" customFormat="1" x14ac:dyDescent="0.25">
      <c r="A43" s="71"/>
      <c r="B43" s="72"/>
      <c r="C43" s="72"/>
      <c r="D43" s="72"/>
      <c r="E43" s="73"/>
      <c r="F43" s="18"/>
      <c r="G43" s="32"/>
      <c r="H43" s="32"/>
      <c r="I43" s="32">
        <f>SUM(I37:I42)</f>
        <v>8.0613425925925908E-2</v>
      </c>
      <c r="J43" s="22">
        <v>1</v>
      </c>
    </row>
    <row r="44" spans="1:10" x14ac:dyDescent="0.25">
      <c r="A44" s="90">
        <v>6</v>
      </c>
      <c r="B44" s="93" t="s">
        <v>20</v>
      </c>
      <c r="C44" s="94"/>
      <c r="D44" s="99" t="s">
        <v>70</v>
      </c>
      <c r="E44" s="100"/>
      <c r="F44" s="41">
        <v>37</v>
      </c>
      <c r="G44" s="35">
        <v>3.472222222222222E-3</v>
      </c>
      <c r="H44" s="35">
        <v>3.3437500000000002E-2</v>
      </c>
      <c r="I44" s="35">
        <f t="shared" si="0"/>
        <v>2.9965277777777778E-2</v>
      </c>
      <c r="J44" s="2"/>
    </row>
    <row r="45" spans="1:10" x14ac:dyDescent="0.25">
      <c r="A45" s="91"/>
      <c r="B45" s="95"/>
      <c r="C45" s="96"/>
      <c r="D45" s="99" t="s">
        <v>71</v>
      </c>
      <c r="E45" s="100"/>
      <c r="F45" s="41">
        <v>32</v>
      </c>
      <c r="G45" s="35">
        <v>3.472222222222222E-3</v>
      </c>
      <c r="H45" s="35">
        <v>1.6157407407407409E-2</v>
      </c>
      <c r="I45" s="35">
        <f t="shared" si="0"/>
        <v>1.2685185185185186E-2</v>
      </c>
      <c r="J45" s="2"/>
    </row>
    <row r="46" spans="1:10" x14ac:dyDescent="0.25">
      <c r="A46" s="91"/>
      <c r="B46" s="95"/>
      <c r="C46" s="96"/>
      <c r="D46" s="99" t="s">
        <v>72</v>
      </c>
      <c r="E46" s="100"/>
      <c r="F46" s="41">
        <v>33</v>
      </c>
      <c r="G46" s="35">
        <v>3.472222222222222E-3</v>
      </c>
      <c r="H46" s="35">
        <v>1.6620370370370372E-2</v>
      </c>
      <c r="I46" s="35">
        <f t="shared" si="0"/>
        <v>1.314814814814815E-2</v>
      </c>
      <c r="J46" s="2"/>
    </row>
    <row r="47" spans="1:10" ht="15.75" customHeight="1" x14ac:dyDescent="0.25">
      <c r="A47" s="91"/>
      <c r="B47" s="95"/>
      <c r="C47" s="96"/>
      <c r="D47" s="99" t="s">
        <v>73</v>
      </c>
      <c r="E47" s="100"/>
      <c r="F47" s="41">
        <v>34</v>
      </c>
      <c r="G47" s="35">
        <v>3.472222222222222E-3</v>
      </c>
      <c r="H47" s="35">
        <v>3.3368055555555554E-2</v>
      </c>
      <c r="I47" s="35"/>
      <c r="J47" s="2"/>
    </row>
    <row r="48" spans="1:10" x14ac:dyDescent="0.25">
      <c r="A48" s="91"/>
      <c r="B48" s="95"/>
      <c r="C48" s="96"/>
      <c r="D48" s="99" t="s">
        <v>74</v>
      </c>
      <c r="E48" s="100"/>
      <c r="F48" s="41">
        <v>35</v>
      </c>
      <c r="G48" s="35">
        <v>3.472222222222222E-3</v>
      </c>
      <c r="H48" s="35">
        <v>1.8043981481481484E-2</v>
      </c>
      <c r="I48" s="35">
        <f t="shared" si="0"/>
        <v>1.4571759259259262E-2</v>
      </c>
      <c r="J48" s="2"/>
    </row>
    <row r="49" spans="1:10" x14ac:dyDescent="0.25">
      <c r="A49" s="92"/>
      <c r="B49" s="97"/>
      <c r="C49" s="98"/>
      <c r="D49" s="74" t="s">
        <v>75</v>
      </c>
      <c r="E49" s="75"/>
      <c r="F49" s="41">
        <v>38</v>
      </c>
      <c r="G49" s="35">
        <v>3.472222222222222E-3</v>
      </c>
      <c r="H49" s="35">
        <v>2.1435185185185186E-2</v>
      </c>
      <c r="I49" s="35">
        <f t="shared" si="0"/>
        <v>1.7962962962962965E-2</v>
      </c>
      <c r="J49" s="2"/>
    </row>
    <row r="50" spans="1:10" s="23" customFormat="1" x14ac:dyDescent="0.25">
      <c r="A50" s="71"/>
      <c r="B50" s="72"/>
      <c r="C50" s="72"/>
      <c r="D50" s="72"/>
      <c r="E50" s="73"/>
      <c r="F50" s="18"/>
      <c r="G50" s="32"/>
      <c r="H50" s="32"/>
      <c r="I50" s="32">
        <f>SUM(I44:I49)</f>
        <v>8.8333333333333347E-2</v>
      </c>
      <c r="J50" s="22">
        <v>3</v>
      </c>
    </row>
    <row r="51" spans="1:10" ht="15" customHeight="1" x14ac:dyDescent="0.25">
      <c r="A51" s="90">
        <v>7</v>
      </c>
      <c r="B51" s="54" t="s">
        <v>25</v>
      </c>
      <c r="C51" s="55"/>
      <c r="D51" s="101" t="s">
        <v>169</v>
      </c>
      <c r="E51" s="102"/>
      <c r="F51" s="43">
        <v>39</v>
      </c>
      <c r="G51" t="s">
        <v>138</v>
      </c>
      <c r="H51" t="s">
        <v>138</v>
      </c>
      <c r="I51" s="35" t="e">
        <f t="shared" si="0"/>
        <v>#VALUE!</v>
      </c>
      <c r="J51" s="2"/>
    </row>
    <row r="52" spans="1:10" x14ac:dyDescent="0.25">
      <c r="A52" s="91"/>
      <c r="B52" s="56"/>
      <c r="C52" s="57"/>
      <c r="D52" s="99" t="s">
        <v>166</v>
      </c>
      <c r="E52" s="100"/>
      <c r="F52" s="43">
        <v>40</v>
      </c>
      <c r="G52" t="s">
        <v>138</v>
      </c>
      <c r="H52" t="s">
        <v>138</v>
      </c>
      <c r="I52" s="35" t="e">
        <f t="shared" si="0"/>
        <v>#VALUE!</v>
      </c>
      <c r="J52" s="2"/>
    </row>
    <row r="53" spans="1:10" x14ac:dyDescent="0.25">
      <c r="A53" s="91"/>
      <c r="B53" s="56"/>
      <c r="C53" s="57"/>
      <c r="D53" s="99" t="s">
        <v>170</v>
      </c>
      <c r="E53" s="100"/>
      <c r="F53" s="43"/>
      <c r="G53" s="39"/>
      <c r="H53" s="39"/>
      <c r="I53" s="35"/>
      <c r="J53" s="2"/>
    </row>
    <row r="54" spans="1:10" x14ac:dyDescent="0.25">
      <c r="A54" s="91"/>
      <c r="B54" s="56"/>
      <c r="C54" s="57"/>
      <c r="D54" s="99" t="s">
        <v>171</v>
      </c>
      <c r="E54" s="100"/>
      <c r="F54" s="43"/>
      <c r="G54" s="39"/>
      <c r="H54" s="39"/>
      <c r="I54" s="35"/>
      <c r="J54" s="2"/>
    </row>
    <row r="55" spans="1:10" x14ac:dyDescent="0.25">
      <c r="A55" s="91"/>
      <c r="B55" s="56"/>
      <c r="C55" s="57"/>
      <c r="D55" s="99" t="s">
        <v>172</v>
      </c>
      <c r="E55" s="100"/>
      <c r="F55" s="43"/>
      <c r="G55" s="39"/>
      <c r="H55" s="39"/>
      <c r="I55" s="35"/>
      <c r="J55" s="2"/>
    </row>
    <row r="56" spans="1:10" x14ac:dyDescent="0.25">
      <c r="A56" s="92"/>
      <c r="B56" s="58"/>
      <c r="C56" s="59"/>
      <c r="D56" s="99" t="s">
        <v>173</v>
      </c>
      <c r="E56" s="100"/>
      <c r="F56" s="43"/>
      <c r="G56" s="39"/>
      <c r="H56" s="39"/>
      <c r="I56" s="35"/>
      <c r="J56" s="2"/>
    </row>
    <row r="57" spans="1:10" s="23" customFormat="1" x14ac:dyDescent="0.25">
      <c r="A57" s="71"/>
      <c r="B57" s="72"/>
      <c r="C57" s="72"/>
      <c r="D57" s="72"/>
      <c r="E57" s="73"/>
      <c r="F57" s="18"/>
      <c r="G57" s="32"/>
      <c r="H57" s="32"/>
      <c r="I57" s="32" t="e">
        <f>SUM(I51:I56)</f>
        <v>#VALUE!</v>
      </c>
      <c r="J57" s="22">
        <v>15</v>
      </c>
    </row>
    <row r="58" spans="1:10" x14ac:dyDescent="0.25">
      <c r="A58" s="61">
        <v>8</v>
      </c>
      <c r="B58" s="54" t="s">
        <v>22</v>
      </c>
      <c r="C58" s="55"/>
      <c r="D58" s="67" t="s">
        <v>76</v>
      </c>
      <c r="E58" s="68"/>
      <c r="F58" s="16">
        <v>43</v>
      </c>
      <c r="G58" s="35">
        <v>4.1666666666666666E-3</v>
      </c>
      <c r="H58" s="35">
        <v>2.6701388888888889E-2</v>
      </c>
      <c r="I58" s="35">
        <f>H58-G58</f>
        <v>2.2534722222222223E-2</v>
      </c>
      <c r="J58" s="2"/>
    </row>
    <row r="59" spans="1:10" x14ac:dyDescent="0.25">
      <c r="A59" s="62"/>
      <c r="B59" s="56"/>
      <c r="C59" s="57"/>
      <c r="D59" s="52" t="s">
        <v>77</v>
      </c>
      <c r="E59" s="53"/>
      <c r="F59" s="16">
        <v>44</v>
      </c>
      <c r="G59" s="35">
        <v>4.1666666666666666E-3</v>
      </c>
      <c r="H59" s="35">
        <v>3.4062500000000002E-2</v>
      </c>
      <c r="I59" s="35">
        <f>H59-G59</f>
        <v>2.9895833333333337E-2</v>
      </c>
      <c r="J59" s="2"/>
    </row>
    <row r="60" spans="1:10" x14ac:dyDescent="0.25">
      <c r="A60" s="62"/>
      <c r="B60" s="56"/>
      <c r="C60" s="57"/>
      <c r="D60" s="67" t="s">
        <v>78</v>
      </c>
      <c r="E60" s="68"/>
      <c r="F60" s="16">
        <v>41</v>
      </c>
      <c r="G60" s="35">
        <v>4.1666666666666666E-3</v>
      </c>
      <c r="H60" s="35">
        <v>3.4317129629629628E-2</v>
      </c>
      <c r="I60" s="35">
        <f t="shared" ref="I60:I105" si="2">H60-G60</f>
        <v>3.0150462962962962E-2</v>
      </c>
      <c r="J60" s="2"/>
    </row>
    <row r="61" spans="1:10" x14ac:dyDescent="0.25">
      <c r="A61" s="62"/>
      <c r="B61" s="56"/>
      <c r="C61" s="57"/>
      <c r="D61" s="67" t="s">
        <v>79</v>
      </c>
      <c r="E61" s="68"/>
      <c r="F61" s="16">
        <v>46</v>
      </c>
      <c r="G61" s="35">
        <v>4.1666666666666666E-3</v>
      </c>
      <c r="H61" s="35">
        <v>4.1527777777777775E-2</v>
      </c>
      <c r="I61" s="35">
        <f t="shared" si="2"/>
        <v>3.7361111111111109E-2</v>
      </c>
      <c r="J61" s="2"/>
    </row>
    <row r="62" spans="1:10" x14ac:dyDescent="0.25">
      <c r="A62" s="62"/>
      <c r="B62" s="56"/>
      <c r="C62" s="57"/>
      <c r="D62" s="69" t="s">
        <v>161</v>
      </c>
      <c r="E62" s="70"/>
      <c r="F62" s="16">
        <v>47</v>
      </c>
      <c r="G62" s="35">
        <v>4.1666666666666666E-3</v>
      </c>
      <c r="H62" s="35">
        <v>4.4502314814814814E-2</v>
      </c>
      <c r="I62" s="35"/>
      <c r="J62" s="2"/>
    </row>
    <row r="63" spans="1:10" x14ac:dyDescent="0.25">
      <c r="A63" s="63"/>
      <c r="B63" s="58"/>
      <c r="C63" s="59"/>
      <c r="D63" s="69" t="s">
        <v>120</v>
      </c>
      <c r="E63" s="70"/>
      <c r="F63" s="16">
        <v>42</v>
      </c>
      <c r="G63" s="35">
        <v>4.1666666666666666E-3</v>
      </c>
      <c r="H63" s="35">
        <v>2.9386574074074075E-2</v>
      </c>
      <c r="I63" s="35">
        <f>H63-G63</f>
        <v>2.521990740740741E-2</v>
      </c>
      <c r="J63" s="2"/>
    </row>
    <row r="64" spans="1:10" s="23" customFormat="1" x14ac:dyDescent="0.25">
      <c r="A64" s="71"/>
      <c r="B64" s="72"/>
      <c r="C64" s="72"/>
      <c r="D64" s="72"/>
      <c r="E64" s="73"/>
      <c r="F64" s="18"/>
      <c r="G64" s="32"/>
      <c r="H64" s="32"/>
      <c r="I64" s="32">
        <f>SUM(I58:I63)</f>
        <v>0.14516203703703703</v>
      </c>
      <c r="J64" s="22">
        <v>12</v>
      </c>
    </row>
    <row r="65" spans="1:10" s="21" customFormat="1" x14ac:dyDescent="0.25">
      <c r="A65" s="77">
        <v>9</v>
      </c>
      <c r="B65" s="80" t="s">
        <v>18</v>
      </c>
      <c r="C65" s="81"/>
      <c r="D65" s="86" t="s">
        <v>55</v>
      </c>
      <c r="E65" s="87"/>
      <c r="F65" s="19">
        <v>49</v>
      </c>
      <c r="G65" s="35">
        <v>4.1666666666666666E-3</v>
      </c>
      <c r="H65" s="35">
        <v>2.4606481481481479E-2</v>
      </c>
      <c r="I65" s="35">
        <f t="shared" si="2"/>
        <v>2.0439814814814813E-2</v>
      </c>
      <c r="J65" s="20"/>
    </row>
    <row r="66" spans="1:10" s="21" customFormat="1" x14ac:dyDescent="0.25">
      <c r="A66" s="78"/>
      <c r="B66" s="82"/>
      <c r="C66" s="83"/>
      <c r="D66" s="86" t="s">
        <v>56</v>
      </c>
      <c r="E66" s="87"/>
      <c r="F66" s="19">
        <v>50</v>
      </c>
      <c r="G66" s="35">
        <v>4.1666666666666666E-3</v>
      </c>
      <c r="H66" s="35">
        <v>2.5289351851851851E-2</v>
      </c>
      <c r="I66" s="35">
        <f>H19-G66</f>
        <v>1.6284722222222225E-2</v>
      </c>
      <c r="J66" s="20"/>
    </row>
    <row r="67" spans="1:10" s="21" customFormat="1" x14ac:dyDescent="0.25">
      <c r="A67" s="78"/>
      <c r="B67" s="82"/>
      <c r="C67" s="83"/>
      <c r="D67" s="88" t="s">
        <v>57</v>
      </c>
      <c r="E67" s="89"/>
      <c r="F67" s="19">
        <v>51</v>
      </c>
      <c r="G67" s="35">
        <v>4.1666666666666666E-3</v>
      </c>
      <c r="H67" s="35">
        <v>2.7893518518518515E-2</v>
      </c>
      <c r="I67" s="35">
        <f t="shared" si="2"/>
        <v>2.372685185185185E-2</v>
      </c>
      <c r="J67" s="20"/>
    </row>
    <row r="68" spans="1:10" s="21" customFormat="1" x14ac:dyDescent="0.25">
      <c r="A68" s="78"/>
      <c r="B68" s="82"/>
      <c r="C68" s="83"/>
      <c r="D68" s="86" t="s">
        <v>163</v>
      </c>
      <c r="E68" s="87"/>
      <c r="F68" s="19">
        <v>52</v>
      </c>
      <c r="G68" s="35">
        <v>4.1666666666666666E-3</v>
      </c>
      <c r="H68" s="35">
        <v>2.0370370370370369E-2</v>
      </c>
      <c r="I68" s="35">
        <f t="shared" si="2"/>
        <v>1.6203703703703703E-2</v>
      </c>
      <c r="J68" s="20"/>
    </row>
    <row r="69" spans="1:10" s="21" customFormat="1" ht="15.75" customHeight="1" x14ac:dyDescent="0.25">
      <c r="A69" s="78"/>
      <c r="B69" s="82"/>
      <c r="C69" s="83"/>
      <c r="D69" s="69" t="s">
        <v>58</v>
      </c>
      <c r="E69" s="70"/>
      <c r="F69" s="19">
        <v>53</v>
      </c>
      <c r="G69" s="35">
        <v>4.1666666666666666E-3</v>
      </c>
      <c r="H69" s="35">
        <v>3.0451388888888889E-2</v>
      </c>
      <c r="I69" s="35">
        <f t="shared" si="2"/>
        <v>2.6284722222222223E-2</v>
      </c>
      <c r="J69" s="20"/>
    </row>
    <row r="70" spans="1:10" s="21" customFormat="1" x14ac:dyDescent="0.25">
      <c r="A70" s="79"/>
      <c r="B70" s="84"/>
      <c r="C70" s="85"/>
      <c r="D70" s="69" t="s">
        <v>162</v>
      </c>
      <c r="E70" s="70"/>
      <c r="F70" s="19">
        <v>48</v>
      </c>
      <c r="G70" s="35">
        <v>4.1666666666666666E-3</v>
      </c>
      <c r="H70" s="35">
        <v>3.0879629629629632E-2</v>
      </c>
      <c r="I70" s="35"/>
      <c r="J70" s="20"/>
    </row>
    <row r="71" spans="1:10" s="23" customFormat="1" x14ac:dyDescent="0.25">
      <c r="A71" s="71"/>
      <c r="B71" s="72"/>
      <c r="C71" s="72"/>
      <c r="D71" s="72"/>
      <c r="E71" s="73"/>
      <c r="F71" s="18"/>
      <c r="G71" s="32"/>
      <c r="H71" s="32"/>
      <c r="I71" s="32">
        <f>SUM(I65:I70)</f>
        <v>0.10293981481481482</v>
      </c>
      <c r="J71" s="22">
        <v>9</v>
      </c>
    </row>
    <row r="72" spans="1:10" x14ac:dyDescent="0.25">
      <c r="A72" s="61">
        <v>10</v>
      </c>
      <c r="B72" s="54" t="s">
        <v>23</v>
      </c>
      <c r="C72" s="55"/>
      <c r="D72" s="67" t="s">
        <v>81</v>
      </c>
      <c r="E72" s="68"/>
      <c r="F72" s="16">
        <v>55</v>
      </c>
      <c r="G72" s="35">
        <v>4.8611111111111112E-3</v>
      </c>
      <c r="H72" s="35">
        <v>2.6041666666666668E-2</v>
      </c>
      <c r="I72" s="35">
        <f t="shared" si="2"/>
        <v>2.1180555555555557E-2</v>
      </c>
      <c r="J72" s="2"/>
    </row>
    <row r="73" spans="1:10" x14ac:dyDescent="0.25">
      <c r="A73" s="62"/>
      <c r="B73" s="56"/>
      <c r="C73" s="57"/>
      <c r="D73" s="67" t="s">
        <v>82</v>
      </c>
      <c r="E73" s="68"/>
      <c r="F73" s="16">
        <v>56</v>
      </c>
      <c r="G73" s="35">
        <v>4.8611111111111112E-3</v>
      </c>
      <c r="H73" s="35">
        <v>2.2129629629629628E-2</v>
      </c>
      <c r="I73" s="35">
        <f t="shared" si="2"/>
        <v>1.7268518518518516E-2</v>
      </c>
      <c r="J73" s="2"/>
    </row>
    <row r="74" spans="1:10" x14ac:dyDescent="0.25">
      <c r="A74" s="62"/>
      <c r="B74" s="56"/>
      <c r="C74" s="57"/>
      <c r="D74" s="52" t="s">
        <v>83</v>
      </c>
      <c r="E74" s="53"/>
      <c r="F74" s="16">
        <v>57</v>
      </c>
      <c r="G74" s="35">
        <v>4.8611111111111112E-3</v>
      </c>
      <c r="H74" s="35">
        <v>1.9849537037037037E-2</v>
      </c>
      <c r="I74" s="35">
        <f t="shared" si="2"/>
        <v>1.4988425925925926E-2</v>
      </c>
      <c r="J74" s="2"/>
    </row>
    <row r="75" spans="1:10" ht="15.75" customHeight="1" x14ac:dyDescent="0.25">
      <c r="A75" s="62"/>
      <c r="B75" s="56"/>
      <c r="C75" s="57"/>
      <c r="D75" s="67" t="s">
        <v>84</v>
      </c>
      <c r="E75" s="68"/>
      <c r="F75" s="16">
        <v>58</v>
      </c>
      <c r="G75" s="35">
        <v>4.8611111111111112E-3</v>
      </c>
      <c r="H75" s="35">
        <v>2.8402777777777777E-2</v>
      </c>
      <c r="I75" s="35"/>
      <c r="J75" s="2"/>
    </row>
    <row r="76" spans="1:10" x14ac:dyDescent="0.25">
      <c r="A76" s="62"/>
      <c r="B76" s="56"/>
      <c r="C76" s="57"/>
      <c r="D76" s="69" t="s">
        <v>85</v>
      </c>
      <c r="E76" s="70"/>
      <c r="F76" s="16">
        <v>59</v>
      </c>
      <c r="G76" s="35">
        <v>4.8611111111111112E-3</v>
      </c>
      <c r="H76" s="35">
        <v>2.8182870370370372E-2</v>
      </c>
      <c r="I76" s="35">
        <f t="shared" si="2"/>
        <v>2.3321759259259261E-2</v>
      </c>
      <c r="J76" s="2"/>
    </row>
    <row r="77" spans="1:10" x14ac:dyDescent="0.25">
      <c r="A77" s="63"/>
      <c r="B77" s="58"/>
      <c r="C77" s="59"/>
      <c r="D77" s="69" t="s">
        <v>86</v>
      </c>
      <c r="E77" s="70"/>
      <c r="F77" s="16">
        <v>54</v>
      </c>
      <c r="G77" s="35">
        <v>4.8611111111111112E-3</v>
      </c>
      <c r="H77" s="35">
        <v>2.8043981481481479E-2</v>
      </c>
      <c r="I77" s="35">
        <f t="shared" si="2"/>
        <v>2.3182870370370368E-2</v>
      </c>
      <c r="J77" s="2"/>
    </row>
    <row r="78" spans="1:10" s="23" customFormat="1" x14ac:dyDescent="0.25">
      <c r="A78" s="71"/>
      <c r="B78" s="72"/>
      <c r="C78" s="72"/>
      <c r="D78" s="72"/>
      <c r="E78" s="73"/>
      <c r="F78" s="18"/>
      <c r="G78" s="32"/>
      <c r="H78" s="32"/>
      <c r="I78" s="32">
        <f>SUM(I72:I77)</f>
        <v>9.9942129629629631E-2</v>
      </c>
      <c r="J78" s="22">
        <v>7</v>
      </c>
    </row>
    <row r="79" spans="1:10" x14ac:dyDescent="0.25">
      <c r="A79" s="61">
        <v>11</v>
      </c>
      <c r="B79" s="54" t="s">
        <v>24</v>
      </c>
      <c r="C79" s="55"/>
      <c r="D79" s="52" t="s">
        <v>87</v>
      </c>
      <c r="E79" s="53"/>
      <c r="F79" s="44">
        <v>61</v>
      </c>
      <c r="G79" s="35">
        <v>5.5555555555555558E-3</v>
      </c>
      <c r="H79" s="35">
        <v>2.9803240740740741E-2</v>
      </c>
      <c r="I79" s="35">
        <f t="shared" si="2"/>
        <v>2.4247685185185185E-2</v>
      </c>
      <c r="J79" s="2"/>
    </row>
    <row r="80" spans="1:10" x14ac:dyDescent="0.25">
      <c r="A80" s="62"/>
      <c r="B80" s="56"/>
      <c r="C80" s="57"/>
      <c r="D80" s="67" t="s">
        <v>140</v>
      </c>
      <c r="E80" s="68"/>
      <c r="F80" s="44">
        <v>67</v>
      </c>
      <c r="G80" s="35">
        <v>5.5555555555555558E-3</v>
      </c>
      <c r="H80" s="35">
        <v>2.1111111111111108E-2</v>
      </c>
      <c r="I80" s="35">
        <f t="shared" si="2"/>
        <v>1.5555555555555552E-2</v>
      </c>
      <c r="J80" s="2"/>
    </row>
    <row r="81" spans="1:10" x14ac:dyDescent="0.25">
      <c r="A81" s="62"/>
      <c r="B81" s="56"/>
      <c r="C81" s="57"/>
      <c r="D81" s="67" t="s">
        <v>88</v>
      </c>
      <c r="E81" s="68"/>
      <c r="F81" s="44">
        <v>63</v>
      </c>
      <c r="G81" s="35">
        <v>5.5555555555555558E-3</v>
      </c>
      <c r="H81" s="35">
        <v>2.9317129629629634E-2</v>
      </c>
      <c r="I81" s="35">
        <f t="shared" si="2"/>
        <v>2.3761574074074077E-2</v>
      </c>
      <c r="J81" s="2"/>
    </row>
    <row r="82" spans="1:10" x14ac:dyDescent="0.25">
      <c r="A82" s="62"/>
      <c r="B82" s="56"/>
      <c r="C82" s="57"/>
      <c r="D82" s="103" t="s">
        <v>89</v>
      </c>
      <c r="E82" s="104"/>
      <c r="F82" s="44">
        <v>64</v>
      </c>
      <c r="G82" s="35">
        <v>5.5555555555555558E-3</v>
      </c>
      <c r="H82" s="35">
        <v>4.2812500000000003E-2</v>
      </c>
      <c r="I82" s="35"/>
      <c r="J82" s="2"/>
    </row>
    <row r="83" spans="1:10" x14ac:dyDescent="0.25">
      <c r="A83" s="62"/>
      <c r="B83" s="56"/>
      <c r="C83" s="57"/>
      <c r="D83" s="69" t="s">
        <v>90</v>
      </c>
      <c r="E83" s="70"/>
      <c r="F83" s="44">
        <v>65</v>
      </c>
      <c r="G83" s="35">
        <v>5.5555555555555558E-3</v>
      </c>
      <c r="H83" s="35">
        <v>2.1956018518518517E-2</v>
      </c>
      <c r="I83" s="35">
        <f t="shared" si="2"/>
        <v>1.640046296296296E-2</v>
      </c>
      <c r="J83" s="2"/>
    </row>
    <row r="84" spans="1:10" x14ac:dyDescent="0.25">
      <c r="A84" s="63"/>
      <c r="B84" s="58"/>
      <c r="C84" s="59"/>
      <c r="D84" s="69" t="s">
        <v>91</v>
      </c>
      <c r="E84" s="70"/>
      <c r="F84" s="44">
        <v>66</v>
      </c>
      <c r="G84" s="35">
        <v>5.5555555555555558E-3</v>
      </c>
      <c r="H84" s="35">
        <v>2.6122685185185183E-2</v>
      </c>
      <c r="I84" s="35">
        <f t="shared" si="2"/>
        <v>2.0567129629629626E-2</v>
      </c>
      <c r="J84" s="2"/>
    </row>
    <row r="85" spans="1:10" s="23" customFormat="1" x14ac:dyDescent="0.25">
      <c r="A85" s="71"/>
      <c r="B85" s="72"/>
      <c r="C85" s="72"/>
      <c r="D85" s="72"/>
      <c r="E85" s="73"/>
      <c r="F85" s="18"/>
      <c r="G85" s="32"/>
      <c r="H85" s="32"/>
      <c r="I85" s="32">
        <f>SUM(I79:I84)</f>
        <v>0.1005324074074074</v>
      </c>
      <c r="J85" s="22">
        <v>8</v>
      </c>
    </row>
    <row r="86" spans="1:10" x14ac:dyDescent="0.25">
      <c r="A86" s="61">
        <v>12</v>
      </c>
      <c r="B86" s="54" t="s">
        <v>25</v>
      </c>
      <c r="C86" s="55"/>
      <c r="D86" s="67" t="s">
        <v>149</v>
      </c>
      <c r="E86" s="68"/>
      <c r="F86" s="16">
        <v>73</v>
      </c>
      <c r="G86" s="35">
        <v>6.2499999999999995E-3</v>
      </c>
      <c r="H86" s="35">
        <v>2.479166666666667E-2</v>
      </c>
      <c r="I86" s="35">
        <f t="shared" si="2"/>
        <v>1.8541666666666672E-2</v>
      </c>
      <c r="J86" s="2"/>
    </row>
    <row r="87" spans="1:10" x14ac:dyDescent="0.25">
      <c r="A87" s="62"/>
      <c r="B87" s="56"/>
      <c r="C87" s="57"/>
      <c r="D87" s="52" t="s">
        <v>150</v>
      </c>
      <c r="E87" s="53"/>
      <c r="F87" s="16">
        <v>68</v>
      </c>
      <c r="G87" s="35">
        <v>6.2499999999999995E-3</v>
      </c>
      <c r="H87" s="35">
        <v>2.7175925925925926E-2</v>
      </c>
      <c r="I87" s="35">
        <f t="shared" si="2"/>
        <v>2.0925925925925928E-2</v>
      </c>
      <c r="J87" s="2"/>
    </row>
    <row r="88" spans="1:10" x14ac:dyDescent="0.25">
      <c r="A88" s="62"/>
      <c r="B88" s="56"/>
      <c r="C88" s="57"/>
      <c r="D88" s="67" t="s">
        <v>151</v>
      </c>
      <c r="E88" s="68"/>
      <c r="F88" s="16">
        <v>69</v>
      </c>
      <c r="G88" s="35">
        <v>6.2499999999999995E-3</v>
      </c>
      <c r="H88" s="35">
        <v>3.2083333333333332E-2</v>
      </c>
      <c r="I88" s="35">
        <f t="shared" si="2"/>
        <v>2.5833333333333333E-2</v>
      </c>
      <c r="J88" s="2"/>
    </row>
    <row r="89" spans="1:10" x14ac:dyDescent="0.25">
      <c r="A89" s="62"/>
      <c r="B89" s="56"/>
      <c r="C89" s="57"/>
      <c r="D89" s="67" t="s">
        <v>152</v>
      </c>
      <c r="E89" s="68"/>
      <c r="F89" s="16">
        <v>70</v>
      </c>
      <c r="G89" s="35">
        <v>6.2499999999999995E-3</v>
      </c>
      <c r="H89" s="35">
        <v>1.8865740740740742E-2</v>
      </c>
      <c r="I89" s="35">
        <f t="shared" si="2"/>
        <v>1.2615740740740743E-2</v>
      </c>
      <c r="J89" s="2"/>
    </row>
    <row r="90" spans="1:10" x14ac:dyDescent="0.25">
      <c r="A90" s="62"/>
      <c r="B90" s="56"/>
      <c r="C90" s="57"/>
      <c r="D90" s="69" t="s">
        <v>153</v>
      </c>
      <c r="E90" s="70"/>
      <c r="F90" s="16">
        <v>74</v>
      </c>
      <c r="G90" s="35">
        <v>6.2499999999999995E-3</v>
      </c>
      <c r="H90" s="35">
        <v>3.2037037037037037E-2</v>
      </c>
      <c r="I90" s="35"/>
      <c r="J90" s="2"/>
    </row>
    <row r="91" spans="1:10" x14ac:dyDescent="0.25">
      <c r="A91" s="63"/>
      <c r="B91" s="58"/>
      <c r="C91" s="59"/>
      <c r="D91" s="69" t="s">
        <v>154</v>
      </c>
      <c r="E91" s="70"/>
      <c r="F91" s="16">
        <v>77</v>
      </c>
      <c r="G91" s="35">
        <v>6.2499999999999995E-3</v>
      </c>
      <c r="H91" s="35">
        <v>2.0798611111111111E-2</v>
      </c>
      <c r="I91" s="35">
        <f t="shared" si="2"/>
        <v>1.4548611111111113E-2</v>
      </c>
      <c r="J91" s="2"/>
    </row>
    <row r="92" spans="1:10" s="23" customFormat="1" x14ac:dyDescent="0.25">
      <c r="A92" s="71"/>
      <c r="B92" s="72"/>
      <c r="C92" s="72"/>
      <c r="D92" s="72"/>
      <c r="E92" s="73"/>
      <c r="F92" s="18"/>
      <c r="G92" s="32"/>
      <c r="H92" s="32"/>
      <c r="I92" s="32">
        <f>SUM(I86:I91)</f>
        <v>9.2465277777777785E-2</v>
      </c>
      <c r="J92" s="22">
        <v>5</v>
      </c>
    </row>
    <row r="93" spans="1:10" x14ac:dyDescent="0.25">
      <c r="A93" s="61">
        <v>13</v>
      </c>
      <c r="B93" s="54" t="s">
        <v>26</v>
      </c>
      <c r="C93" s="55"/>
      <c r="D93" s="52" t="s">
        <v>155</v>
      </c>
      <c r="E93" s="53"/>
      <c r="F93" s="44">
        <v>79</v>
      </c>
      <c r="G93" s="35">
        <v>6.9444444444444441E-3</v>
      </c>
      <c r="H93" s="35">
        <v>2.4421296296296292E-2</v>
      </c>
      <c r="I93" s="35">
        <f t="shared" si="2"/>
        <v>1.7476851851851848E-2</v>
      </c>
      <c r="J93" s="2"/>
    </row>
    <row r="94" spans="1:10" x14ac:dyDescent="0.25">
      <c r="A94" s="62"/>
      <c r="B94" s="56"/>
      <c r="C94" s="57"/>
      <c r="D94" s="67" t="s">
        <v>164</v>
      </c>
      <c r="E94" s="68"/>
      <c r="F94" s="44">
        <v>80</v>
      </c>
      <c r="G94" s="35">
        <v>6.9444444444444441E-3</v>
      </c>
      <c r="H94" s="35">
        <v>3.3819444444444451E-2</v>
      </c>
      <c r="I94" s="35">
        <f t="shared" si="2"/>
        <v>2.6875000000000007E-2</v>
      </c>
      <c r="J94" s="2"/>
    </row>
    <row r="95" spans="1:10" x14ac:dyDescent="0.25">
      <c r="A95" s="62"/>
      <c r="B95" s="56"/>
      <c r="C95" s="57"/>
      <c r="D95" s="67" t="s">
        <v>156</v>
      </c>
      <c r="E95" s="68"/>
      <c r="F95" s="44">
        <v>71</v>
      </c>
      <c r="G95" s="35">
        <v>6.9444444444444441E-3</v>
      </c>
      <c r="H95" s="35">
        <v>3.0972222222222224E-2</v>
      </c>
      <c r="I95" s="35">
        <f t="shared" si="2"/>
        <v>2.402777777777778E-2</v>
      </c>
      <c r="J95" s="2"/>
    </row>
    <row r="96" spans="1:10" x14ac:dyDescent="0.25">
      <c r="A96" s="62"/>
      <c r="B96" s="56"/>
      <c r="C96" s="57"/>
      <c r="D96" s="67" t="s">
        <v>157</v>
      </c>
      <c r="E96" s="68"/>
      <c r="F96" s="44">
        <v>82</v>
      </c>
      <c r="G96" s="35">
        <v>6.9444444444444441E-3</v>
      </c>
      <c r="H96" s="35">
        <v>2.5590277777777778E-2</v>
      </c>
      <c r="I96" s="35">
        <f t="shared" si="2"/>
        <v>1.8645833333333334E-2</v>
      </c>
      <c r="J96" s="2"/>
    </row>
    <row r="97" spans="1:10" ht="15.75" customHeight="1" x14ac:dyDescent="0.25">
      <c r="A97" s="62"/>
      <c r="B97" s="56"/>
      <c r="C97" s="57"/>
      <c r="D97" s="69" t="s">
        <v>158</v>
      </c>
      <c r="E97" s="70"/>
      <c r="F97" s="44">
        <v>85</v>
      </c>
      <c r="G97" s="35">
        <v>6.9444444444444441E-3</v>
      </c>
      <c r="H97" s="35">
        <v>5.1944444444444439E-2</v>
      </c>
      <c r="I97" s="35">
        <f t="shared" si="2"/>
        <v>4.4999999999999998E-2</v>
      </c>
      <c r="J97" s="2"/>
    </row>
    <row r="98" spans="1:10" x14ac:dyDescent="0.25">
      <c r="A98" s="63"/>
      <c r="B98" s="58"/>
      <c r="C98" s="59"/>
      <c r="D98" s="69" t="s">
        <v>159</v>
      </c>
      <c r="E98" s="70"/>
      <c r="F98" s="44">
        <v>78</v>
      </c>
      <c r="G98" s="35">
        <v>6.9444444444444441E-3</v>
      </c>
      <c r="H98" s="35">
        <v>5.1944444444444439E-2</v>
      </c>
      <c r="I98" s="35"/>
      <c r="J98" s="2"/>
    </row>
    <row r="99" spans="1:10" s="23" customFormat="1" x14ac:dyDescent="0.25">
      <c r="A99" s="71"/>
      <c r="B99" s="72"/>
      <c r="C99" s="72"/>
      <c r="D99" s="72"/>
      <c r="E99" s="73"/>
      <c r="F99" s="18"/>
      <c r="G99" s="32"/>
      <c r="H99" s="32"/>
      <c r="I99" s="32">
        <f>SUM(I93:I98)</f>
        <v>0.13202546296296297</v>
      </c>
      <c r="J99" s="22">
        <v>11</v>
      </c>
    </row>
    <row r="100" spans="1:10" x14ac:dyDescent="0.25">
      <c r="A100" s="61">
        <v>14</v>
      </c>
      <c r="B100" s="54" t="s">
        <v>27</v>
      </c>
      <c r="C100" s="55"/>
      <c r="D100" s="52" t="s">
        <v>92</v>
      </c>
      <c r="E100" s="53"/>
      <c r="F100" s="44">
        <v>103</v>
      </c>
      <c r="G100" s="35"/>
      <c r="H100" s="35"/>
      <c r="I100" s="35">
        <f t="shared" si="2"/>
        <v>0</v>
      </c>
      <c r="J100" s="2"/>
    </row>
    <row r="101" spans="1:10" x14ac:dyDescent="0.25">
      <c r="A101" s="62"/>
      <c r="B101" s="56"/>
      <c r="C101" s="57"/>
      <c r="D101" s="67" t="s">
        <v>93</v>
      </c>
      <c r="E101" s="68"/>
      <c r="F101" s="44">
        <v>104</v>
      </c>
      <c r="G101" s="35"/>
      <c r="H101" s="35"/>
      <c r="I101" s="35">
        <f t="shared" si="2"/>
        <v>0</v>
      </c>
      <c r="J101" s="2"/>
    </row>
    <row r="102" spans="1:10" x14ac:dyDescent="0.25">
      <c r="A102" s="62"/>
      <c r="B102" s="56"/>
      <c r="C102" s="57"/>
      <c r="D102" s="67" t="s">
        <v>94</v>
      </c>
      <c r="E102" s="68"/>
      <c r="F102" s="44">
        <v>86</v>
      </c>
      <c r="G102" s="35"/>
      <c r="H102" s="35"/>
      <c r="I102" s="35">
        <f t="shared" si="2"/>
        <v>0</v>
      </c>
      <c r="J102" s="2"/>
    </row>
    <row r="103" spans="1:10" ht="15.75" customHeight="1" x14ac:dyDescent="0.25">
      <c r="A103" s="62"/>
      <c r="B103" s="56"/>
      <c r="C103" s="57"/>
      <c r="D103" s="67" t="s">
        <v>95</v>
      </c>
      <c r="E103" s="68"/>
      <c r="F103" s="44">
        <v>88</v>
      </c>
      <c r="G103" s="35"/>
      <c r="H103" s="35"/>
      <c r="I103" s="35">
        <f t="shared" si="2"/>
        <v>0</v>
      </c>
      <c r="J103" s="2"/>
    </row>
    <row r="104" spans="1:10" x14ac:dyDescent="0.25">
      <c r="A104" s="62"/>
      <c r="B104" s="56"/>
      <c r="C104" s="57"/>
      <c r="D104" s="69" t="s">
        <v>96</v>
      </c>
      <c r="E104" s="70"/>
      <c r="F104" s="44">
        <v>83</v>
      </c>
      <c r="G104" s="35"/>
      <c r="H104" s="35"/>
      <c r="I104" s="35">
        <f t="shared" si="2"/>
        <v>0</v>
      </c>
      <c r="J104" s="2"/>
    </row>
    <row r="105" spans="1:10" x14ac:dyDescent="0.25">
      <c r="A105" s="63"/>
      <c r="B105" s="58"/>
      <c r="C105" s="59"/>
      <c r="D105" s="69" t="s">
        <v>97</v>
      </c>
      <c r="E105" s="70"/>
      <c r="F105" s="44">
        <v>84</v>
      </c>
      <c r="G105" s="35"/>
      <c r="H105" s="35"/>
      <c r="I105" s="35">
        <f t="shared" si="2"/>
        <v>0</v>
      </c>
      <c r="J105" s="2"/>
    </row>
    <row r="106" spans="1:10" s="23" customFormat="1" x14ac:dyDescent="0.25">
      <c r="A106" s="71"/>
      <c r="B106" s="72"/>
      <c r="C106" s="72"/>
      <c r="D106" s="72"/>
      <c r="E106" s="73"/>
      <c r="F106" s="18"/>
      <c r="G106" s="32"/>
      <c r="H106" s="32"/>
      <c r="I106" s="32">
        <f>SUM(I100:I105)</f>
        <v>0</v>
      </c>
      <c r="J106" s="22">
        <v>16</v>
      </c>
    </row>
    <row r="107" spans="1:10" x14ac:dyDescent="0.25">
      <c r="A107" s="90">
        <v>15</v>
      </c>
      <c r="B107" s="93" t="s">
        <v>28</v>
      </c>
      <c r="C107" s="94"/>
      <c r="D107" s="101" t="s">
        <v>98</v>
      </c>
      <c r="E107" s="102"/>
      <c r="F107" s="43">
        <v>177</v>
      </c>
      <c r="G107" s="35">
        <v>7.6388888888888886E-3</v>
      </c>
      <c r="H107" s="35">
        <v>5.094907407407407E-2</v>
      </c>
      <c r="I107" s="35">
        <f>H107-G107</f>
        <v>4.3310185185185181E-2</v>
      </c>
      <c r="J107" s="2"/>
    </row>
    <row r="108" spans="1:10" x14ac:dyDescent="0.25">
      <c r="A108" s="91"/>
      <c r="B108" s="95"/>
      <c r="C108" s="96"/>
      <c r="D108" s="99" t="s">
        <v>99</v>
      </c>
      <c r="E108" s="100"/>
      <c r="F108" s="43">
        <v>170</v>
      </c>
      <c r="G108" s="35">
        <v>7.6388888888888886E-3</v>
      </c>
      <c r="H108" s="35">
        <v>3.6620370370370373E-2</v>
      </c>
      <c r="I108" s="35">
        <f>H108-G108</f>
        <v>2.8981481481481483E-2</v>
      </c>
      <c r="J108" s="2"/>
    </row>
    <row r="109" spans="1:10" x14ac:dyDescent="0.25">
      <c r="A109" s="91"/>
      <c r="B109" s="95"/>
      <c r="C109" s="96"/>
      <c r="D109" s="99" t="s">
        <v>100</v>
      </c>
      <c r="E109" s="100"/>
      <c r="F109" s="43">
        <v>171</v>
      </c>
      <c r="G109" s="35">
        <v>7.6388888888888886E-3</v>
      </c>
      <c r="H109" s="35">
        <v>3.9525462962962964E-2</v>
      </c>
      <c r="I109" s="35">
        <f>H109-G109</f>
        <v>3.1886574074074074E-2</v>
      </c>
      <c r="J109" s="2"/>
    </row>
    <row r="110" spans="1:10" x14ac:dyDescent="0.25">
      <c r="A110" s="91"/>
      <c r="B110" s="95"/>
      <c r="C110" s="96"/>
      <c r="D110" s="99" t="s">
        <v>102</v>
      </c>
      <c r="E110" s="100"/>
      <c r="F110" s="43">
        <v>172</v>
      </c>
      <c r="G110" s="35">
        <v>7.6388888888888886E-3</v>
      </c>
      <c r="H110" s="35">
        <v>5.2337962962962968E-2</v>
      </c>
      <c r="I110" s="35"/>
      <c r="J110" s="2"/>
    </row>
    <row r="111" spans="1:10" x14ac:dyDescent="0.25">
      <c r="A111" s="91"/>
      <c r="B111" s="95"/>
      <c r="C111" s="96"/>
      <c r="D111" s="99" t="s">
        <v>103</v>
      </c>
      <c r="E111" s="100"/>
      <c r="F111" s="43">
        <v>176</v>
      </c>
      <c r="G111" s="35">
        <v>7.6388888888888886E-3</v>
      </c>
      <c r="H111" s="35">
        <v>3.75462962962963E-2</v>
      </c>
      <c r="I111" s="35">
        <f>H111-G111</f>
        <v>2.990740740740741E-2</v>
      </c>
      <c r="J111" s="2"/>
    </row>
    <row r="112" spans="1:10" x14ac:dyDescent="0.25">
      <c r="A112" s="92"/>
      <c r="B112" s="97"/>
      <c r="C112" s="98"/>
      <c r="D112" s="69" t="s">
        <v>101</v>
      </c>
      <c r="E112" s="70"/>
      <c r="F112" s="43">
        <v>175</v>
      </c>
      <c r="G112" s="35">
        <v>7.6388888888888886E-3</v>
      </c>
      <c r="H112" s="35">
        <v>5.092592592592593E-2</v>
      </c>
      <c r="I112" s="35">
        <f>H112-G112</f>
        <v>4.3287037037037041E-2</v>
      </c>
      <c r="J112" s="2"/>
    </row>
    <row r="113" spans="1:10" s="23" customFormat="1" x14ac:dyDescent="0.25">
      <c r="A113" s="71"/>
      <c r="B113" s="72"/>
      <c r="C113" s="72"/>
      <c r="D113" s="72"/>
      <c r="E113" s="73"/>
      <c r="F113" s="18"/>
      <c r="G113" s="32"/>
      <c r="H113" s="32"/>
      <c r="I113" s="32">
        <f>SUM(I107:I112)</f>
        <v>0.1773726851851852</v>
      </c>
      <c r="J113" s="22">
        <v>14</v>
      </c>
    </row>
    <row r="114" spans="1:10" x14ac:dyDescent="0.25">
      <c r="A114" s="61">
        <v>16</v>
      </c>
      <c r="B114" s="54" t="s">
        <v>29</v>
      </c>
      <c r="C114" s="55"/>
      <c r="D114" s="52" t="s">
        <v>104</v>
      </c>
      <c r="E114" s="53"/>
      <c r="F114" s="44">
        <v>174</v>
      </c>
      <c r="G114" s="35">
        <v>8.3333333333333332E-3</v>
      </c>
      <c r="H114" s="35">
        <v>2.8055555555555556E-2</v>
      </c>
      <c r="I114" s="35">
        <f>H114-G114</f>
        <v>1.9722222222222224E-2</v>
      </c>
      <c r="J114" s="2"/>
    </row>
    <row r="115" spans="1:10" x14ac:dyDescent="0.25">
      <c r="A115" s="62"/>
      <c r="B115" s="56"/>
      <c r="C115" s="57"/>
      <c r="D115" s="67" t="s">
        <v>105</v>
      </c>
      <c r="E115" s="68"/>
      <c r="F115" s="44">
        <v>173</v>
      </c>
      <c r="G115" s="35">
        <v>8.3333333333333332E-3</v>
      </c>
      <c r="H115" s="35">
        <v>2.148148148148148E-2</v>
      </c>
      <c r="I115" s="35">
        <f t="shared" ref="I115:I119" si="3">H115-G115</f>
        <v>1.3148148148148147E-2</v>
      </c>
      <c r="J115" s="2"/>
    </row>
    <row r="116" spans="1:10" x14ac:dyDescent="0.25">
      <c r="A116" s="62"/>
      <c r="B116" s="56"/>
      <c r="C116" s="57"/>
      <c r="D116" s="67" t="s">
        <v>106</v>
      </c>
      <c r="E116" s="68"/>
      <c r="F116" s="44">
        <v>189</v>
      </c>
      <c r="G116" s="35">
        <v>8.3333333333333332E-3</v>
      </c>
      <c r="H116" s="35">
        <v>2.4571759259259262E-2</v>
      </c>
      <c r="I116" s="35">
        <f t="shared" si="3"/>
        <v>1.6238425925925927E-2</v>
      </c>
      <c r="J116" s="2"/>
    </row>
    <row r="117" spans="1:10" x14ac:dyDescent="0.25">
      <c r="A117" s="62"/>
      <c r="B117" s="56"/>
      <c r="C117" s="57"/>
      <c r="D117" s="67" t="s">
        <v>107</v>
      </c>
      <c r="E117" s="68"/>
      <c r="F117" s="44">
        <v>188</v>
      </c>
      <c r="G117" s="35">
        <v>9.0277777777777787E-3</v>
      </c>
      <c r="H117" s="35">
        <v>2.0914351851851851E-2</v>
      </c>
      <c r="I117" s="35">
        <f t="shared" si="3"/>
        <v>1.1886574074074072E-2</v>
      </c>
      <c r="J117" s="2"/>
    </row>
    <row r="118" spans="1:10" x14ac:dyDescent="0.25">
      <c r="A118" s="62"/>
      <c r="B118" s="56"/>
      <c r="C118" s="57"/>
      <c r="D118" s="69" t="s">
        <v>109</v>
      </c>
      <c r="E118" s="70"/>
      <c r="F118" s="44">
        <v>187</v>
      </c>
      <c r="G118" s="35">
        <v>8.3333333333333332E-3</v>
      </c>
      <c r="H118" s="35">
        <v>3.8240740740740742E-2</v>
      </c>
      <c r="I118" s="35"/>
      <c r="J118" s="2"/>
    </row>
    <row r="119" spans="1:10" x14ac:dyDescent="0.25">
      <c r="A119" s="63"/>
      <c r="B119" s="58"/>
      <c r="C119" s="59"/>
      <c r="D119" s="69" t="s">
        <v>108</v>
      </c>
      <c r="E119" s="70"/>
      <c r="F119" s="44">
        <v>182</v>
      </c>
      <c r="G119" s="35">
        <v>8.3333333333333332E-3</v>
      </c>
      <c r="H119" s="35">
        <v>3.7384259259259263E-2</v>
      </c>
      <c r="I119" s="35">
        <f t="shared" si="3"/>
        <v>2.9050925925925931E-2</v>
      </c>
      <c r="J119" s="2"/>
    </row>
    <row r="120" spans="1:10" s="23" customFormat="1" x14ac:dyDescent="0.25">
      <c r="A120" s="71"/>
      <c r="B120" s="72"/>
      <c r="C120" s="72"/>
      <c r="D120" s="72"/>
      <c r="E120" s="73"/>
      <c r="F120" s="18"/>
      <c r="G120" s="32"/>
      <c r="H120" s="32"/>
      <c r="I120" s="32">
        <f>SUM(I114:I119)</f>
        <v>9.0046296296296291E-2</v>
      </c>
      <c r="J120" s="22">
        <v>4</v>
      </c>
    </row>
    <row r="125" spans="1:10" x14ac:dyDescent="0.25">
      <c r="D125" t="s">
        <v>129</v>
      </c>
    </row>
    <row r="127" spans="1:10" x14ac:dyDescent="0.25">
      <c r="D127" t="s">
        <v>130</v>
      </c>
    </row>
    <row r="129" spans="1:6" x14ac:dyDescent="0.25">
      <c r="C129">
        <v>1</v>
      </c>
      <c r="D129" t="str">
        <f>D27</f>
        <v>Локтева Л.Ю.</v>
      </c>
      <c r="F129" t="str">
        <f>B23</f>
        <v>Пенз-ий колледж пищпромыш-ти и коммерции</v>
      </c>
    </row>
    <row r="130" spans="1:6" x14ac:dyDescent="0.25">
      <c r="C130">
        <v>2</v>
      </c>
      <c r="D130" t="str">
        <f>D91</f>
        <v>Давыдова К.А.</v>
      </c>
      <c r="F130" t="str">
        <f>B86</f>
        <v>ГАПОУ ПО ПМПК торгов.-эконом.                 от-е</v>
      </c>
    </row>
    <row r="131" spans="1:6" x14ac:dyDescent="0.25">
      <c r="C131">
        <v>3</v>
      </c>
      <c r="D131" t="str">
        <f>D20</f>
        <v>Аброськина К.Н.</v>
      </c>
      <c r="F131" t="str">
        <f>B16</f>
        <v>ГАПОУ ПО ПМПК отд-е строительства</v>
      </c>
    </row>
    <row r="133" spans="1:6" x14ac:dyDescent="0.25">
      <c r="D133" t="s">
        <v>131</v>
      </c>
    </row>
    <row r="135" spans="1:6" x14ac:dyDescent="0.25">
      <c r="C135">
        <v>1</v>
      </c>
      <c r="D135" t="str">
        <f>D117</f>
        <v>Борисов А.Б.</v>
      </c>
      <c r="F135" t="str">
        <f>B114</f>
        <v>Отд-е информ-х тех-гий ПМПК</v>
      </c>
    </row>
    <row r="136" spans="1:6" x14ac:dyDescent="0.25">
      <c r="C136">
        <v>2</v>
      </c>
      <c r="D136" t="str">
        <f>D37</f>
        <v>Чалых Д.</v>
      </c>
      <c r="F136" t="str">
        <f>B37</f>
        <v>ГАПОУ ПО ПМПК отд-е ж/д транспорта</v>
      </c>
    </row>
    <row r="137" spans="1:6" x14ac:dyDescent="0.25">
      <c r="C137">
        <v>3</v>
      </c>
      <c r="D137" t="str">
        <f>D89</f>
        <v>Гусев Н.Ю.</v>
      </c>
      <c r="F137" t="str">
        <f>B86</f>
        <v>ГАПОУ ПО ПМПК торгов.-эконом.                 от-е</v>
      </c>
    </row>
    <row r="140" spans="1:6" x14ac:dyDescent="0.25">
      <c r="A140" t="s">
        <v>175</v>
      </c>
    </row>
  </sheetData>
  <sortState ref="I123:J138">
    <sortCondition ref="J123"/>
  </sortState>
  <mergeCells count="154">
    <mergeCell ref="G7:G8"/>
    <mergeCell ref="H7:H8"/>
    <mergeCell ref="A9:A14"/>
    <mergeCell ref="B9:C14"/>
    <mergeCell ref="D9:E9"/>
    <mergeCell ref="D10:E10"/>
    <mergeCell ref="D11:E11"/>
    <mergeCell ref="A7:A8"/>
    <mergeCell ref="A4:A6"/>
    <mergeCell ref="B4:C8"/>
    <mergeCell ref="D4:E8"/>
    <mergeCell ref="G4:H6"/>
    <mergeCell ref="D12:E12"/>
    <mergeCell ref="D13:E13"/>
    <mergeCell ref="D14:E14"/>
    <mergeCell ref="A15:E15"/>
    <mergeCell ref="A16:A21"/>
    <mergeCell ref="B16:C21"/>
    <mergeCell ref="D16:E16"/>
    <mergeCell ref="D17:E17"/>
    <mergeCell ref="D18:E18"/>
    <mergeCell ref="D19:E19"/>
    <mergeCell ref="D20:E20"/>
    <mergeCell ref="D21:E21"/>
    <mergeCell ref="A23:A28"/>
    <mergeCell ref="B23:C28"/>
    <mergeCell ref="D23:E23"/>
    <mergeCell ref="D24:E24"/>
    <mergeCell ref="D25:E25"/>
    <mergeCell ref="D26:E26"/>
    <mergeCell ref="D27:E27"/>
    <mergeCell ref="D28:E28"/>
    <mergeCell ref="A29:E29"/>
    <mergeCell ref="A30:A35"/>
    <mergeCell ref="B30:C35"/>
    <mergeCell ref="D30:E30"/>
    <mergeCell ref="D31:E31"/>
    <mergeCell ref="D32:E32"/>
    <mergeCell ref="D33:E33"/>
    <mergeCell ref="D34:E34"/>
    <mergeCell ref="D35:E35"/>
    <mergeCell ref="A36:E36"/>
    <mergeCell ref="A37:A42"/>
    <mergeCell ref="B37:C42"/>
    <mergeCell ref="D37:E37"/>
    <mergeCell ref="D38:E38"/>
    <mergeCell ref="D39:E39"/>
    <mergeCell ref="D40:E40"/>
    <mergeCell ref="D41:E41"/>
    <mergeCell ref="D42:E42"/>
    <mergeCell ref="A43:E43"/>
    <mergeCell ref="A44:A49"/>
    <mergeCell ref="B44:C49"/>
    <mergeCell ref="D44:E44"/>
    <mergeCell ref="D45:E45"/>
    <mergeCell ref="D46:E46"/>
    <mergeCell ref="D47:E47"/>
    <mergeCell ref="D48:E48"/>
    <mergeCell ref="D49:E49"/>
    <mergeCell ref="A50:E50"/>
    <mergeCell ref="A51:A56"/>
    <mergeCell ref="B51:C56"/>
    <mergeCell ref="D51:E51"/>
    <mergeCell ref="D52:E52"/>
    <mergeCell ref="D53:E53"/>
    <mergeCell ref="D54:E54"/>
    <mergeCell ref="D55:E55"/>
    <mergeCell ref="D56:E56"/>
    <mergeCell ref="A57:E57"/>
    <mergeCell ref="A58:A63"/>
    <mergeCell ref="B58:C63"/>
    <mergeCell ref="D58:E58"/>
    <mergeCell ref="D59:E59"/>
    <mergeCell ref="D60:E60"/>
    <mergeCell ref="D61:E61"/>
    <mergeCell ref="D62:E62"/>
    <mergeCell ref="D63:E63"/>
    <mergeCell ref="A64:E64"/>
    <mergeCell ref="A65:A70"/>
    <mergeCell ref="B65:C70"/>
    <mergeCell ref="D65:E65"/>
    <mergeCell ref="D66:E66"/>
    <mergeCell ref="D67:E67"/>
    <mergeCell ref="D68:E68"/>
    <mergeCell ref="D69:E69"/>
    <mergeCell ref="D70:E70"/>
    <mergeCell ref="A71:E71"/>
    <mergeCell ref="A72:A77"/>
    <mergeCell ref="B72:C77"/>
    <mergeCell ref="D72:E72"/>
    <mergeCell ref="D73:E73"/>
    <mergeCell ref="D74:E74"/>
    <mergeCell ref="D75:E75"/>
    <mergeCell ref="D76:E76"/>
    <mergeCell ref="D77:E77"/>
    <mergeCell ref="A78:E78"/>
    <mergeCell ref="D97:E97"/>
    <mergeCell ref="A79:A84"/>
    <mergeCell ref="B79:C84"/>
    <mergeCell ref="D79:E79"/>
    <mergeCell ref="D80:E80"/>
    <mergeCell ref="D81:E81"/>
    <mergeCell ref="D82:E82"/>
    <mergeCell ref="D83:E83"/>
    <mergeCell ref="D84:E84"/>
    <mergeCell ref="A85:E85"/>
    <mergeCell ref="D112:E112"/>
    <mergeCell ref="A86:A91"/>
    <mergeCell ref="B86:C91"/>
    <mergeCell ref="D86:E86"/>
    <mergeCell ref="D87:E87"/>
    <mergeCell ref="D88:E88"/>
    <mergeCell ref="D89:E89"/>
    <mergeCell ref="D90:E90"/>
    <mergeCell ref="D91:E91"/>
    <mergeCell ref="A100:A105"/>
    <mergeCell ref="B100:C105"/>
    <mergeCell ref="D100:E100"/>
    <mergeCell ref="D101:E101"/>
    <mergeCell ref="D102:E102"/>
    <mergeCell ref="D103:E103"/>
    <mergeCell ref="D104:E104"/>
    <mergeCell ref="D105:E105"/>
    <mergeCell ref="A92:E92"/>
    <mergeCell ref="A93:A98"/>
    <mergeCell ref="B93:C98"/>
    <mergeCell ref="D93:E93"/>
    <mergeCell ref="D94:E94"/>
    <mergeCell ref="D95:E95"/>
    <mergeCell ref="D96:E96"/>
    <mergeCell ref="A99:E99"/>
    <mergeCell ref="D98:E98"/>
    <mergeCell ref="A120:E120"/>
    <mergeCell ref="I4:I8"/>
    <mergeCell ref="J4:J8"/>
    <mergeCell ref="F4:F8"/>
    <mergeCell ref="A1:J3"/>
    <mergeCell ref="A113:E113"/>
    <mergeCell ref="A114:A119"/>
    <mergeCell ref="B114:C119"/>
    <mergeCell ref="D114:E114"/>
    <mergeCell ref="D115:E115"/>
    <mergeCell ref="D116:E116"/>
    <mergeCell ref="D117:E117"/>
    <mergeCell ref="D118:E118"/>
    <mergeCell ref="D119:E119"/>
    <mergeCell ref="A106:E106"/>
    <mergeCell ref="A107:A112"/>
    <mergeCell ref="B107:C112"/>
    <mergeCell ref="D107:E107"/>
    <mergeCell ref="D108:E108"/>
    <mergeCell ref="D109:E109"/>
    <mergeCell ref="D110:E110"/>
    <mergeCell ref="D111:E11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opLeftCell="A110" zoomScaleNormal="100" workbookViewId="0">
      <selection activeCell="O133" sqref="O133"/>
    </sheetView>
  </sheetViews>
  <sheetFormatPr defaultRowHeight="15" x14ac:dyDescent="0.25"/>
  <cols>
    <col min="1" max="1" width="4.42578125" customWidth="1"/>
    <col min="2" max="2" width="6.140625" customWidth="1"/>
    <col min="3" max="3" width="4.85546875" customWidth="1"/>
    <col min="4" max="4" width="9" customWidth="1"/>
    <col min="5" max="5" width="7.5703125" customWidth="1"/>
    <col min="6" max="6" width="7.140625" customWidth="1"/>
    <col min="7" max="7" width="7" customWidth="1"/>
    <col min="9" max="9" width="10" customWidth="1"/>
  </cols>
  <sheetData>
    <row r="1" spans="1:11" ht="15" customHeight="1" x14ac:dyDescent="0.25">
      <c r="A1" s="46" t="s">
        <v>135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0.2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" customHeight="1" x14ac:dyDescent="0.25">
      <c r="A4" s="47" t="s">
        <v>5</v>
      </c>
      <c r="B4" s="54" t="s">
        <v>7</v>
      </c>
      <c r="C4" s="55"/>
      <c r="D4" s="54" t="s">
        <v>17</v>
      </c>
      <c r="E4" s="55"/>
      <c r="F4" s="54" t="s">
        <v>133</v>
      </c>
      <c r="G4" s="60"/>
      <c r="H4" s="55"/>
      <c r="I4" s="48" t="s">
        <v>134</v>
      </c>
      <c r="J4" s="47" t="s">
        <v>4</v>
      </c>
    </row>
    <row r="5" spans="1:11" ht="18.75" customHeight="1" x14ac:dyDescent="0.25">
      <c r="A5" s="47"/>
      <c r="B5" s="56"/>
      <c r="C5" s="57"/>
      <c r="D5" s="56"/>
      <c r="E5" s="57"/>
      <c r="F5" s="56"/>
      <c r="G5" s="106"/>
      <c r="H5" s="57"/>
      <c r="I5" s="48"/>
      <c r="J5" s="47"/>
    </row>
    <row r="6" spans="1:11" x14ac:dyDescent="0.25">
      <c r="A6" s="47"/>
      <c r="B6" s="56"/>
      <c r="C6" s="57"/>
      <c r="D6" s="56"/>
      <c r="E6" s="57"/>
      <c r="F6" s="56"/>
      <c r="G6" s="106"/>
      <c r="H6" s="57"/>
      <c r="I6" s="48"/>
      <c r="J6" s="47"/>
    </row>
    <row r="7" spans="1:11" ht="15" customHeight="1" x14ac:dyDescent="0.25">
      <c r="A7" s="47" t="s">
        <v>6</v>
      </c>
      <c r="B7" s="56"/>
      <c r="C7" s="57"/>
      <c r="D7" s="56"/>
      <c r="E7" s="57"/>
      <c r="F7" s="48">
        <v>1</v>
      </c>
      <c r="G7" s="48">
        <v>2</v>
      </c>
      <c r="H7" s="48">
        <v>3</v>
      </c>
      <c r="I7" s="48"/>
      <c r="J7" s="47"/>
    </row>
    <row r="8" spans="1:11" x14ac:dyDescent="0.25">
      <c r="A8" s="47"/>
      <c r="B8" s="58"/>
      <c r="C8" s="59"/>
      <c r="D8" s="58"/>
      <c r="E8" s="59"/>
      <c r="F8" s="48"/>
      <c r="G8" s="48"/>
      <c r="H8" s="48"/>
      <c r="I8" s="48"/>
      <c r="J8" s="47"/>
    </row>
    <row r="9" spans="1:11" ht="15.75" customHeight="1" x14ac:dyDescent="0.25">
      <c r="A9" s="61">
        <v>1</v>
      </c>
      <c r="B9" s="54" t="s">
        <v>13</v>
      </c>
      <c r="C9" s="55"/>
      <c r="D9" s="67" t="s">
        <v>45</v>
      </c>
      <c r="E9" s="68"/>
      <c r="F9" s="2"/>
      <c r="G9" s="2"/>
      <c r="H9" s="2"/>
      <c r="I9" s="2"/>
      <c r="J9" s="2"/>
    </row>
    <row r="10" spans="1:11" x14ac:dyDescent="0.25">
      <c r="A10" s="62"/>
      <c r="B10" s="56"/>
      <c r="C10" s="57"/>
      <c r="D10" s="67" t="s">
        <v>46</v>
      </c>
      <c r="E10" s="68"/>
      <c r="F10" s="2"/>
      <c r="G10" s="2"/>
      <c r="H10" s="2"/>
      <c r="I10" s="2"/>
      <c r="J10" s="2"/>
    </row>
    <row r="11" spans="1:11" x14ac:dyDescent="0.25">
      <c r="A11" s="62"/>
      <c r="B11" s="56"/>
      <c r="C11" s="57"/>
      <c r="D11" s="67" t="s">
        <v>47</v>
      </c>
      <c r="E11" s="68"/>
      <c r="F11" s="2"/>
      <c r="G11" s="2"/>
      <c r="H11" s="2"/>
      <c r="I11" s="2"/>
      <c r="J11" s="2"/>
    </row>
    <row r="12" spans="1:11" x14ac:dyDescent="0.25">
      <c r="A12" s="62"/>
      <c r="B12" s="56"/>
      <c r="C12" s="57"/>
      <c r="D12" s="52" t="s">
        <v>117</v>
      </c>
      <c r="E12" s="53"/>
      <c r="F12" s="2"/>
      <c r="G12" s="2"/>
      <c r="H12" s="2"/>
      <c r="I12" s="2">
        <v>48.6</v>
      </c>
      <c r="J12" s="2"/>
    </row>
    <row r="13" spans="1:11" x14ac:dyDescent="0.25">
      <c r="A13" s="62"/>
      <c r="B13" s="56"/>
      <c r="C13" s="57"/>
      <c r="D13" s="69" t="s">
        <v>48</v>
      </c>
      <c r="E13" s="70"/>
      <c r="F13" s="2"/>
      <c r="G13" s="2"/>
      <c r="H13" s="2"/>
      <c r="I13" s="2"/>
      <c r="J13" s="2"/>
    </row>
    <row r="14" spans="1:11" x14ac:dyDescent="0.25">
      <c r="A14" s="63"/>
      <c r="B14" s="58"/>
      <c r="C14" s="59"/>
      <c r="D14" s="69" t="s">
        <v>49</v>
      </c>
      <c r="E14" s="70"/>
      <c r="F14" s="2"/>
      <c r="G14" s="2"/>
      <c r="H14" s="2"/>
      <c r="I14" s="2">
        <v>38.1</v>
      </c>
      <c r="J14" s="2"/>
    </row>
    <row r="15" spans="1:11" s="23" customFormat="1" x14ac:dyDescent="0.25">
      <c r="A15" s="71"/>
      <c r="B15" s="72"/>
      <c r="C15" s="72"/>
      <c r="D15" s="72"/>
      <c r="E15" s="73"/>
      <c r="F15" s="22"/>
      <c r="G15" s="22"/>
      <c r="H15" s="22"/>
      <c r="I15" s="22">
        <f>SUM(I9:I14)</f>
        <v>86.7</v>
      </c>
      <c r="J15" s="22">
        <v>1</v>
      </c>
    </row>
    <row r="16" spans="1:11" x14ac:dyDescent="0.25">
      <c r="A16" s="50">
        <v>2</v>
      </c>
      <c r="B16" s="54" t="s">
        <v>14</v>
      </c>
      <c r="C16" s="55"/>
      <c r="D16" s="67" t="s">
        <v>143</v>
      </c>
      <c r="E16" s="68"/>
      <c r="F16" s="2"/>
      <c r="G16" s="2"/>
      <c r="H16" s="2"/>
      <c r="I16" s="2">
        <v>46.7</v>
      </c>
      <c r="J16" s="2"/>
    </row>
    <row r="17" spans="1:10" x14ac:dyDescent="0.25">
      <c r="A17" s="76"/>
      <c r="B17" s="56"/>
      <c r="C17" s="57"/>
      <c r="D17" s="67" t="s">
        <v>144</v>
      </c>
      <c r="E17" s="68"/>
      <c r="F17" s="2"/>
      <c r="G17" s="2"/>
      <c r="H17" s="2"/>
      <c r="I17" s="2"/>
      <c r="J17" s="2"/>
    </row>
    <row r="18" spans="1:10" x14ac:dyDescent="0.25">
      <c r="A18" s="76"/>
      <c r="B18" s="56"/>
      <c r="C18" s="57"/>
      <c r="D18" s="67" t="s">
        <v>145</v>
      </c>
      <c r="E18" s="68"/>
      <c r="F18" s="2"/>
      <c r="G18" s="2"/>
      <c r="H18" s="2"/>
      <c r="I18" s="2"/>
      <c r="J18" s="2"/>
    </row>
    <row r="19" spans="1:10" x14ac:dyDescent="0.25">
      <c r="A19" s="76"/>
      <c r="B19" s="56"/>
      <c r="C19" s="57"/>
      <c r="D19" s="67" t="s">
        <v>146</v>
      </c>
      <c r="E19" s="68"/>
      <c r="F19" s="2"/>
      <c r="G19" s="2"/>
      <c r="H19" s="2"/>
      <c r="I19" s="2"/>
      <c r="J19" s="2"/>
    </row>
    <row r="20" spans="1:10" ht="15.75" customHeight="1" x14ac:dyDescent="0.25">
      <c r="A20" s="76"/>
      <c r="B20" s="56"/>
      <c r="C20" s="57"/>
      <c r="D20" s="74" t="s">
        <v>142</v>
      </c>
      <c r="E20" s="75"/>
      <c r="F20" s="2"/>
      <c r="G20" s="2"/>
      <c r="H20" s="2"/>
      <c r="I20" s="2">
        <v>24</v>
      </c>
      <c r="J20" s="2"/>
    </row>
    <row r="21" spans="1:10" x14ac:dyDescent="0.25">
      <c r="A21" s="51"/>
      <c r="B21" s="58"/>
      <c r="C21" s="59"/>
      <c r="D21" s="69" t="s">
        <v>147</v>
      </c>
      <c r="E21" s="70"/>
      <c r="F21" s="2"/>
      <c r="G21" s="2"/>
      <c r="H21" s="2"/>
      <c r="I21" s="2"/>
      <c r="J21" s="2"/>
    </row>
    <row r="22" spans="1:10" s="23" customFormat="1" x14ac:dyDescent="0.25">
      <c r="A22" s="24"/>
      <c r="B22" s="25"/>
      <c r="C22" s="25"/>
      <c r="D22" s="26"/>
      <c r="E22" s="27"/>
      <c r="F22" s="22"/>
      <c r="G22" s="22"/>
      <c r="H22" s="22"/>
      <c r="I22" s="22">
        <f>SUM(I16:I21)</f>
        <v>70.7</v>
      </c>
      <c r="J22" s="22">
        <v>6</v>
      </c>
    </row>
    <row r="23" spans="1:10" x14ac:dyDescent="0.25">
      <c r="A23" s="61">
        <v>3</v>
      </c>
      <c r="B23" s="54" t="s">
        <v>15</v>
      </c>
      <c r="C23" s="60"/>
      <c r="D23" s="64" t="s">
        <v>50</v>
      </c>
      <c r="E23" s="64"/>
      <c r="F23" s="2"/>
      <c r="G23" s="2"/>
      <c r="H23" s="2"/>
      <c r="I23" s="2"/>
      <c r="J23" s="2"/>
    </row>
    <row r="24" spans="1:10" x14ac:dyDescent="0.25">
      <c r="A24" s="62"/>
      <c r="B24" s="56"/>
      <c r="C24" s="57"/>
      <c r="D24" s="65" t="s">
        <v>51</v>
      </c>
      <c r="E24" s="66"/>
      <c r="F24" s="2"/>
      <c r="G24" s="2"/>
      <c r="H24" s="2"/>
      <c r="I24" s="2"/>
      <c r="J24" s="2"/>
    </row>
    <row r="25" spans="1:10" x14ac:dyDescent="0.25">
      <c r="A25" s="62"/>
      <c r="B25" s="56"/>
      <c r="C25" s="57"/>
      <c r="D25" s="67" t="s">
        <v>52</v>
      </c>
      <c r="E25" s="68"/>
      <c r="F25" s="2"/>
      <c r="G25" s="2"/>
      <c r="H25" s="2"/>
      <c r="I25" s="2">
        <v>38.200000000000003</v>
      </c>
      <c r="J25" s="2"/>
    </row>
    <row r="26" spans="1:10" ht="15.75" customHeight="1" x14ac:dyDescent="0.25">
      <c r="A26" s="62"/>
      <c r="B26" s="56"/>
      <c r="C26" s="57"/>
      <c r="D26" s="67" t="s">
        <v>139</v>
      </c>
      <c r="E26" s="68"/>
      <c r="F26" s="2"/>
      <c r="G26" s="2"/>
      <c r="H26" s="2"/>
      <c r="I26" s="2"/>
      <c r="J26" s="2"/>
    </row>
    <row r="27" spans="1:10" x14ac:dyDescent="0.25">
      <c r="A27" s="62"/>
      <c r="B27" s="56"/>
      <c r="C27" s="57"/>
      <c r="D27" s="69" t="s">
        <v>53</v>
      </c>
      <c r="E27" s="70"/>
      <c r="F27" s="2"/>
      <c r="G27" s="2"/>
      <c r="H27" s="2"/>
      <c r="I27" s="2">
        <v>21.8</v>
      </c>
      <c r="J27" s="2"/>
    </row>
    <row r="28" spans="1:10" x14ac:dyDescent="0.25">
      <c r="A28" s="63"/>
      <c r="B28" s="58"/>
      <c r="C28" s="59"/>
      <c r="D28" s="69" t="s">
        <v>54</v>
      </c>
      <c r="E28" s="70"/>
      <c r="F28" s="2"/>
      <c r="G28" s="2"/>
      <c r="H28" s="2"/>
      <c r="I28" s="2"/>
      <c r="J28" s="2"/>
    </row>
    <row r="29" spans="1:10" s="23" customFormat="1" x14ac:dyDescent="0.25">
      <c r="A29" s="71"/>
      <c r="B29" s="72"/>
      <c r="C29" s="72"/>
      <c r="D29" s="72"/>
      <c r="E29" s="73"/>
      <c r="F29" s="22"/>
      <c r="G29" s="22"/>
      <c r="H29" s="22"/>
      <c r="I29" s="22">
        <f>SUM(I23:I28)</f>
        <v>60</v>
      </c>
      <c r="J29" s="22">
        <v>12</v>
      </c>
    </row>
    <row r="30" spans="1:10" s="21" customFormat="1" x14ac:dyDescent="0.25">
      <c r="A30" s="77">
        <v>4</v>
      </c>
      <c r="B30" s="80" t="s">
        <v>18</v>
      </c>
      <c r="C30" s="81"/>
      <c r="D30" s="86" t="s">
        <v>148</v>
      </c>
      <c r="E30" s="87"/>
      <c r="F30" s="20"/>
      <c r="G30" s="20"/>
      <c r="H30" s="20"/>
      <c r="I30" s="20"/>
      <c r="J30" s="20"/>
    </row>
    <row r="31" spans="1:10" s="21" customFormat="1" x14ac:dyDescent="0.25">
      <c r="A31" s="78"/>
      <c r="B31" s="82"/>
      <c r="C31" s="83"/>
      <c r="D31" s="88" t="s">
        <v>63</v>
      </c>
      <c r="E31" s="89"/>
      <c r="F31" s="20"/>
      <c r="G31" s="20"/>
      <c r="H31" s="20"/>
      <c r="I31" s="20">
        <v>44.1</v>
      </c>
      <c r="J31" s="20"/>
    </row>
    <row r="32" spans="1:10" s="21" customFormat="1" x14ac:dyDescent="0.25">
      <c r="A32" s="78"/>
      <c r="B32" s="82"/>
      <c r="C32" s="83"/>
      <c r="D32" s="86" t="s">
        <v>62</v>
      </c>
      <c r="E32" s="87"/>
      <c r="F32" s="20"/>
      <c r="G32" s="20"/>
      <c r="H32" s="20"/>
      <c r="I32" s="20"/>
      <c r="J32" s="20"/>
    </row>
    <row r="33" spans="1:10" s="21" customFormat="1" x14ac:dyDescent="0.25">
      <c r="A33" s="78"/>
      <c r="B33" s="82"/>
      <c r="C33" s="83"/>
      <c r="D33" s="86" t="s">
        <v>61</v>
      </c>
      <c r="E33" s="87"/>
      <c r="F33" s="20"/>
      <c r="G33" s="20"/>
      <c r="H33" s="20"/>
      <c r="I33" s="20"/>
      <c r="J33" s="20"/>
    </row>
    <row r="34" spans="1:10" s="21" customFormat="1" x14ac:dyDescent="0.25">
      <c r="A34" s="78"/>
      <c r="B34" s="82"/>
      <c r="C34" s="83"/>
      <c r="D34" s="69" t="s">
        <v>60</v>
      </c>
      <c r="E34" s="70"/>
      <c r="F34" s="20"/>
      <c r="G34" s="20"/>
      <c r="H34" s="20"/>
      <c r="I34" s="20"/>
      <c r="J34" s="20"/>
    </row>
    <row r="35" spans="1:10" s="21" customFormat="1" x14ac:dyDescent="0.25">
      <c r="A35" s="79"/>
      <c r="B35" s="84"/>
      <c r="C35" s="85"/>
      <c r="D35" s="69" t="s">
        <v>59</v>
      </c>
      <c r="E35" s="70"/>
      <c r="F35" s="20"/>
      <c r="G35" s="20"/>
      <c r="H35" s="20"/>
      <c r="I35" s="20">
        <v>33.450000000000003</v>
      </c>
      <c r="J35" s="20"/>
    </row>
    <row r="36" spans="1:10" s="23" customFormat="1" x14ac:dyDescent="0.25">
      <c r="A36" s="71"/>
      <c r="B36" s="72"/>
      <c r="C36" s="72"/>
      <c r="D36" s="72"/>
      <c r="E36" s="73"/>
      <c r="F36" s="22"/>
      <c r="G36" s="22"/>
      <c r="H36" s="22"/>
      <c r="I36" s="22">
        <f>SUM(I30:I35)</f>
        <v>77.550000000000011</v>
      </c>
      <c r="J36" s="22">
        <v>2</v>
      </c>
    </row>
    <row r="37" spans="1:10" x14ac:dyDescent="0.25">
      <c r="A37" s="61">
        <v>5</v>
      </c>
      <c r="B37" s="54" t="s">
        <v>19</v>
      </c>
      <c r="C37" s="55"/>
      <c r="D37" s="67" t="s">
        <v>64</v>
      </c>
      <c r="E37" s="68"/>
      <c r="F37" s="2"/>
      <c r="G37" s="2"/>
      <c r="H37" s="2"/>
      <c r="I37" s="2">
        <v>45</v>
      </c>
      <c r="J37" s="2"/>
    </row>
    <row r="38" spans="1:10" x14ac:dyDescent="0.25">
      <c r="A38" s="62"/>
      <c r="B38" s="56"/>
      <c r="C38" s="57"/>
      <c r="D38" s="67" t="s">
        <v>65</v>
      </c>
      <c r="E38" s="68"/>
      <c r="F38" s="2"/>
      <c r="G38" s="2"/>
      <c r="H38" s="2"/>
      <c r="I38" s="2"/>
      <c r="J38" s="2"/>
    </row>
    <row r="39" spans="1:10" x14ac:dyDescent="0.25">
      <c r="A39" s="62"/>
      <c r="B39" s="56"/>
      <c r="C39" s="57"/>
      <c r="D39" s="67" t="s">
        <v>66</v>
      </c>
      <c r="E39" s="68"/>
      <c r="F39" s="2"/>
      <c r="G39" s="2"/>
      <c r="H39" s="2"/>
      <c r="I39" s="2"/>
      <c r="J39" s="2"/>
    </row>
    <row r="40" spans="1:10" x14ac:dyDescent="0.25">
      <c r="A40" s="62"/>
      <c r="B40" s="56"/>
      <c r="C40" s="57"/>
      <c r="D40" s="67" t="s">
        <v>67</v>
      </c>
      <c r="E40" s="68"/>
      <c r="F40" s="2"/>
      <c r="G40" s="2"/>
      <c r="H40" s="2"/>
      <c r="I40" s="2"/>
      <c r="J40" s="2"/>
    </row>
    <row r="41" spans="1:10" ht="15.75" customHeight="1" x14ac:dyDescent="0.25">
      <c r="A41" s="62"/>
      <c r="B41" s="56"/>
      <c r="C41" s="57"/>
      <c r="D41" s="74" t="s">
        <v>68</v>
      </c>
      <c r="E41" s="75"/>
      <c r="F41" s="2"/>
      <c r="G41" s="2"/>
      <c r="H41" s="2"/>
      <c r="I41" s="2">
        <v>19.2</v>
      </c>
      <c r="J41" s="2"/>
    </row>
    <row r="42" spans="1:10" x14ac:dyDescent="0.25">
      <c r="A42" s="63"/>
      <c r="B42" s="58"/>
      <c r="C42" s="59"/>
      <c r="D42" s="69" t="s">
        <v>69</v>
      </c>
      <c r="E42" s="70"/>
      <c r="F42" s="2"/>
      <c r="G42" s="2"/>
      <c r="H42" s="2"/>
      <c r="I42" s="2"/>
      <c r="J42" s="2"/>
    </row>
    <row r="43" spans="1:10" s="23" customFormat="1" x14ac:dyDescent="0.25">
      <c r="A43" s="71"/>
      <c r="B43" s="72"/>
      <c r="C43" s="72"/>
      <c r="D43" s="72"/>
      <c r="E43" s="73"/>
      <c r="F43" s="22"/>
      <c r="G43" s="22"/>
      <c r="H43" s="22"/>
      <c r="I43" s="22">
        <f>SUM(I37:I42)</f>
        <v>64.2</v>
      </c>
      <c r="J43" s="22">
        <v>10</v>
      </c>
    </row>
    <row r="44" spans="1:10" x14ac:dyDescent="0.25">
      <c r="A44" s="90">
        <v>6</v>
      </c>
      <c r="B44" s="93" t="s">
        <v>20</v>
      </c>
      <c r="C44" s="94"/>
      <c r="D44" s="99" t="s">
        <v>70</v>
      </c>
      <c r="E44" s="100"/>
      <c r="F44" s="40"/>
      <c r="G44" s="40"/>
      <c r="H44" s="40"/>
      <c r="I44" s="2"/>
      <c r="J44" s="2"/>
    </row>
    <row r="45" spans="1:10" x14ac:dyDescent="0.25">
      <c r="A45" s="91"/>
      <c r="B45" s="95"/>
      <c r="C45" s="96"/>
      <c r="D45" s="99" t="s">
        <v>71</v>
      </c>
      <c r="E45" s="100"/>
      <c r="F45" s="40"/>
      <c r="G45" s="40"/>
      <c r="H45" s="40"/>
      <c r="I45" s="2"/>
      <c r="J45" s="2"/>
    </row>
    <row r="46" spans="1:10" x14ac:dyDescent="0.25">
      <c r="A46" s="91"/>
      <c r="B46" s="95"/>
      <c r="C46" s="96"/>
      <c r="D46" s="99" t="s">
        <v>72</v>
      </c>
      <c r="E46" s="100"/>
      <c r="F46" s="40"/>
      <c r="G46" s="40"/>
      <c r="H46" s="40"/>
      <c r="I46" s="2"/>
      <c r="J46" s="2"/>
    </row>
    <row r="47" spans="1:10" ht="15.75" customHeight="1" x14ac:dyDescent="0.25">
      <c r="A47" s="91"/>
      <c r="B47" s="95"/>
      <c r="C47" s="96"/>
      <c r="D47" s="99" t="s">
        <v>73</v>
      </c>
      <c r="E47" s="100"/>
      <c r="F47" s="40"/>
      <c r="G47" s="40"/>
      <c r="H47" s="40"/>
      <c r="I47" s="2"/>
      <c r="J47" s="2"/>
    </row>
    <row r="48" spans="1:10" x14ac:dyDescent="0.25">
      <c r="A48" s="91"/>
      <c r="B48" s="95"/>
      <c r="C48" s="96"/>
      <c r="D48" s="99" t="s">
        <v>74</v>
      </c>
      <c r="E48" s="100"/>
      <c r="F48" s="40"/>
      <c r="G48" s="40"/>
      <c r="H48" s="40"/>
      <c r="I48" s="2">
        <v>45.5</v>
      </c>
      <c r="J48" s="2"/>
    </row>
    <row r="49" spans="1:10" x14ac:dyDescent="0.25">
      <c r="A49" s="92"/>
      <c r="B49" s="97"/>
      <c r="C49" s="98"/>
      <c r="D49" s="74" t="s">
        <v>75</v>
      </c>
      <c r="E49" s="75"/>
      <c r="F49" s="40"/>
      <c r="G49" s="40"/>
      <c r="H49" s="40"/>
      <c r="I49" s="2">
        <v>26.1</v>
      </c>
      <c r="J49" s="2"/>
    </row>
    <row r="50" spans="1:10" s="23" customFormat="1" x14ac:dyDescent="0.25">
      <c r="A50" s="71"/>
      <c r="B50" s="72"/>
      <c r="C50" s="72"/>
      <c r="D50" s="72"/>
      <c r="E50" s="73"/>
      <c r="F50" s="22"/>
      <c r="G50" s="22"/>
      <c r="H50" s="22"/>
      <c r="I50" s="22">
        <f>SUM(I44:I49)</f>
        <v>71.599999999999994</v>
      </c>
      <c r="J50" s="22">
        <v>5</v>
      </c>
    </row>
    <row r="51" spans="1:10" ht="15" customHeight="1" x14ac:dyDescent="0.25">
      <c r="A51" s="90">
        <v>7</v>
      </c>
      <c r="B51" s="54" t="s">
        <v>25</v>
      </c>
      <c r="C51" s="55"/>
      <c r="D51" s="101" t="s">
        <v>160</v>
      </c>
      <c r="E51" s="102"/>
      <c r="F51" s="40"/>
      <c r="G51" s="40"/>
      <c r="H51" s="40"/>
      <c r="I51" s="2"/>
      <c r="J51" s="2"/>
    </row>
    <row r="52" spans="1:10" x14ac:dyDescent="0.25">
      <c r="A52" s="91"/>
      <c r="B52" s="56"/>
      <c r="C52" s="57"/>
      <c r="D52" s="99" t="s">
        <v>166</v>
      </c>
      <c r="E52" s="100"/>
      <c r="F52" s="40"/>
      <c r="G52" s="40"/>
      <c r="H52" s="40"/>
      <c r="I52" s="2"/>
      <c r="J52" s="2"/>
    </row>
    <row r="53" spans="1:10" x14ac:dyDescent="0.25">
      <c r="A53" s="91"/>
      <c r="B53" s="56"/>
      <c r="C53" s="57"/>
      <c r="D53" s="99" t="s">
        <v>170</v>
      </c>
      <c r="E53" s="100"/>
      <c r="F53" s="40"/>
      <c r="G53" s="40"/>
      <c r="H53" s="40"/>
      <c r="I53" s="2"/>
      <c r="J53" s="2"/>
    </row>
    <row r="54" spans="1:10" x14ac:dyDescent="0.25">
      <c r="A54" s="91"/>
      <c r="B54" s="56"/>
      <c r="C54" s="57"/>
      <c r="D54" s="99" t="s">
        <v>171</v>
      </c>
      <c r="E54" s="100"/>
      <c r="F54" s="40"/>
      <c r="G54" s="40"/>
      <c r="H54" s="40"/>
      <c r="I54" s="2"/>
      <c r="J54" s="2"/>
    </row>
    <row r="55" spans="1:10" x14ac:dyDescent="0.25">
      <c r="A55" s="91"/>
      <c r="B55" s="56"/>
      <c r="C55" s="57"/>
      <c r="D55" s="99" t="s">
        <v>172</v>
      </c>
      <c r="E55" s="100"/>
      <c r="F55" s="40"/>
      <c r="G55" s="40"/>
      <c r="H55" s="40"/>
      <c r="I55" s="2"/>
      <c r="J55" s="2"/>
    </row>
    <row r="56" spans="1:10" x14ac:dyDescent="0.25">
      <c r="A56" s="92"/>
      <c r="B56" s="58"/>
      <c r="C56" s="59"/>
      <c r="D56" s="99" t="s">
        <v>173</v>
      </c>
      <c r="E56" s="100"/>
      <c r="F56" s="40"/>
      <c r="G56" s="40"/>
      <c r="H56" s="40"/>
      <c r="I56" s="2"/>
      <c r="J56" s="2"/>
    </row>
    <row r="57" spans="1:10" s="23" customFormat="1" x14ac:dyDescent="0.25">
      <c r="A57" s="71"/>
      <c r="B57" s="72"/>
      <c r="C57" s="72"/>
      <c r="D57" s="72"/>
      <c r="E57" s="73"/>
      <c r="F57" s="22"/>
      <c r="G57" s="22"/>
      <c r="H57" s="22"/>
      <c r="I57" s="22">
        <f>SUM(I51:I56)</f>
        <v>0</v>
      </c>
      <c r="J57" s="22">
        <v>15</v>
      </c>
    </row>
    <row r="58" spans="1:10" x14ac:dyDescent="0.25">
      <c r="A58" s="61">
        <v>8</v>
      </c>
      <c r="B58" s="54" t="s">
        <v>22</v>
      </c>
      <c r="C58" s="55"/>
      <c r="D58" s="67" t="s">
        <v>76</v>
      </c>
      <c r="E58" s="68"/>
      <c r="F58" s="2"/>
      <c r="G58" s="2"/>
      <c r="H58" s="2"/>
      <c r="I58" s="2"/>
      <c r="J58" s="2"/>
    </row>
    <row r="59" spans="1:10" x14ac:dyDescent="0.25">
      <c r="A59" s="62"/>
      <c r="B59" s="56"/>
      <c r="C59" s="57"/>
      <c r="D59" s="52" t="s">
        <v>77</v>
      </c>
      <c r="E59" s="53"/>
      <c r="F59" s="2"/>
      <c r="G59" s="2"/>
      <c r="H59" s="2"/>
      <c r="I59" s="2"/>
      <c r="J59" s="2"/>
    </row>
    <row r="60" spans="1:10" x14ac:dyDescent="0.25">
      <c r="A60" s="62"/>
      <c r="B60" s="56"/>
      <c r="C60" s="57"/>
      <c r="D60" s="67" t="s">
        <v>78</v>
      </c>
      <c r="E60" s="68"/>
      <c r="F60" s="2"/>
      <c r="G60" s="2"/>
      <c r="H60" s="2"/>
      <c r="I60" s="2"/>
      <c r="J60" s="2"/>
    </row>
    <row r="61" spans="1:10" x14ac:dyDescent="0.25">
      <c r="A61" s="62"/>
      <c r="B61" s="56"/>
      <c r="C61" s="57"/>
      <c r="D61" s="67" t="s">
        <v>79</v>
      </c>
      <c r="E61" s="68"/>
      <c r="F61" s="2"/>
      <c r="G61" s="2"/>
      <c r="H61" s="2"/>
      <c r="I61" s="2">
        <v>44.55</v>
      </c>
      <c r="J61" s="2"/>
    </row>
    <row r="62" spans="1:10" x14ac:dyDescent="0.25">
      <c r="A62" s="62"/>
      <c r="B62" s="56"/>
      <c r="C62" s="57"/>
      <c r="D62" s="69" t="s">
        <v>161</v>
      </c>
      <c r="E62" s="70"/>
      <c r="F62" s="2"/>
      <c r="G62" s="2"/>
      <c r="H62" s="2"/>
      <c r="I62" s="2"/>
      <c r="J62" s="2"/>
    </row>
    <row r="63" spans="1:10" x14ac:dyDescent="0.25">
      <c r="A63" s="63"/>
      <c r="B63" s="58"/>
      <c r="C63" s="59"/>
      <c r="D63" s="69" t="s">
        <v>120</v>
      </c>
      <c r="E63" s="70"/>
      <c r="F63" s="2"/>
      <c r="G63" s="2"/>
      <c r="H63" s="2"/>
      <c r="I63" s="2">
        <v>27.5</v>
      </c>
      <c r="J63" s="2"/>
    </row>
    <row r="64" spans="1:10" s="23" customFormat="1" x14ac:dyDescent="0.25">
      <c r="A64" s="71"/>
      <c r="B64" s="72"/>
      <c r="C64" s="72"/>
      <c r="D64" s="72"/>
      <c r="E64" s="73"/>
      <c r="F64" s="22"/>
      <c r="G64" s="22"/>
      <c r="H64" s="22"/>
      <c r="I64" s="22">
        <f>SUM(I58:I63)</f>
        <v>72.05</v>
      </c>
      <c r="J64" s="22">
        <v>4</v>
      </c>
    </row>
    <row r="65" spans="1:10" s="21" customFormat="1" x14ac:dyDescent="0.25">
      <c r="A65" s="77">
        <v>9</v>
      </c>
      <c r="B65" s="80" t="s">
        <v>18</v>
      </c>
      <c r="C65" s="81"/>
      <c r="D65" s="86" t="s">
        <v>55</v>
      </c>
      <c r="E65" s="87"/>
      <c r="F65" s="20"/>
      <c r="G65" s="20"/>
      <c r="H65" s="20"/>
      <c r="I65" s="20"/>
      <c r="J65" s="20"/>
    </row>
    <row r="66" spans="1:10" s="21" customFormat="1" x14ac:dyDescent="0.25">
      <c r="A66" s="78"/>
      <c r="B66" s="82"/>
      <c r="C66" s="83"/>
      <c r="D66" s="86" t="s">
        <v>56</v>
      </c>
      <c r="E66" s="87"/>
      <c r="F66" s="20"/>
      <c r="G66" s="20"/>
      <c r="H66" s="20"/>
      <c r="I66" s="20"/>
      <c r="J66" s="20"/>
    </row>
    <row r="67" spans="1:10" s="21" customFormat="1" x14ac:dyDescent="0.25">
      <c r="A67" s="78"/>
      <c r="B67" s="82"/>
      <c r="C67" s="83"/>
      <c r="D67" s="88" t="s">
        <v>57</v>
      </c>
      <c r="E67" s="89"/>
      <c r="F67" s="20"/>
      <c r="G67" s="20"/>
      <c r="H67" s="20"/>
      <c r="I67" s="20"/>
      <c r="J67" s="20"/>
    </row>
    <row r="68" spans="1:10" s="21" customFormat="1" x14ac:dyDescent="0.25">
      <c r="A68" s="78"/>
      <c r="B68" s="82"/>
      <c r="C68" s="83"/>
      <c r="D68" s="86" t="s">
        <v>163</v>
      </c>
      <c r="E68" s="87"/>
      <c r="F68" s="20"/>
      <c r="G68" s="20"/>
      <c r="H68" s="20"/>
      <c r="I68" s="20">
        <v>43.28</v>
      </c>
      <c r="J68" s="20"/>
    </row>
    <row r="69" spans="1:10" s="21" customFormat="1" ht="15.75" customHeight="1" x14ac:dyDescent="0.25">
      <c r="A69" s="78"/>
      <c r="B69" s="82"/>
      <c r="C69" s="83"/>
      <c r="D69" s="69" t="s">
        <v>58</v>
      </c>
      <c r="E69" s="70"/>
      <c r="F69" s="20"/>
      <c r="G69" s="20"/>
      <c r="H69" s="20"/>
      <c r="I69" s="20">
        <v>18.2</v>
      </c>
      <c r="J69" s="20"/>
    </row>
    <row r="70" spans="1:10" s="21" customFormat="1" x14ac:dyDescent="0.25">
      <c r="A70" s="79"/>
      <c r="B70" s="84"/>
      <c r="C70" s="85"/>
      <c r="D70" s="69" t="s">
        <v>162</v>
      </c>
      <c r="E70" s="70"/>
      <c r="F70" s="20"/>
      <c r="G70" s="20"/>
      <c r="H70" s="20"/>
      <c r="I70" s="20"/>
      <c r="J70" s="20"/>
    </row>
    <row r="71" spans="1:10" s="23" customFormat="1" x14ac:dyDescent="0.25">
      <c r="A71" s="71"/>
      <c r="B71" s="72"/>
      <c r="C71" s="72"/>
      <c r="D71" s="72"/>
      <c r="E71" s="73"/>
      <c r="F71" s="22"/>
      <c r="G71" s="22"/>
      <c r="H71" s="22"/>
      <c r="I71" s="22">
        <f>SUM(I65:I70)</f>
        <v>61.480000000000004</v>
      </c>
      <c r="J71" s="22">
        <v>11</v>
      </c>
    </row>
    <row r="72" spans="1:10" x14ac:dyDescent="0.25">
      <c r="A72" s="61">
        <v>10</v>
      </c>
      <c r="B72" s="54" t="s">
        <v>23</v>
      </c>
      <c r="C72" s="55"/>
      <c r="D72" s="67" t="s">
        <v>81</v>
      </c>
      <c r="E72" s="68"/>
      <c r="F72" s="2"/>
      <c r="G72" s="2"/>
      <c r="H72" s="2"/>
      <c r="I72" s="2"/>
      <c r="J72" s="2"/>
    </row>
    <row r="73" spans="1:10" x14ac:dyDescent="0.25">
      <c r="A73" s="62"/>
      <c r="B73" s="56"/>
      <c r="C73" s="57"/>
      <c r="D73" s="67" t="s">
        <v>82</v>
      </c>
      <c r="E73" s="68"/>
      <c r="F73" s="2"/>
      <c r="G73" s="2"/>
      <c r="H73" s="2"/>
      <c r="I73" s="2"/>
      <c r="J73" s="2"/>
    </row>
    <row r="74" spans="1:10" x14ac:dyDescent="0.25">
      <c r="A74" s="62"/>
      <c r="B74" s="56"/>
      <c r="C74" s="57"/>
      <c r="D74" s="52" t="s">
        <v>83</v>
      </c>
      <c r="E74" s="53"/>
      <c r="F74" s="2"/>
      <c r="G74" s="2"/>
      <c r="H74" s="2"/>
      <c r="I74" s="2"/>
      <c r="J74" s="2"/>
    </row>
    <row r="75" spans="1:10" ht="15.75" customHeight="1" x14ac:dyDescent="0.25">
      <c r="A75" s="62"/>
      <c r="B75" s="56"/>
      <c r="C75" s="57"/>
      <c r="D75" s="67" t="s">
        <v>84</v>
      </c>
      <c r="E75" s="68"/>
      <c r="F75" s="2"/>
      <c r="G75" s="2"/>
      <c r="H75" s="2"/>
      <c r="I75" s="2">
        <v>41.72</v>
      </c>
      <c r="J75" s="2"/>
    </row>
    <row r="76" spans="1:10" x14ac:dyDescent="0.25">
      <c r="A76" s="62"/>
      <c r="B76" s="56"/>
      <c r="C76" s="57"/>
      <c r="D76" s="69" t="s">
        <v>85</v>
      </c>
      <c r="E76" s="70"/>
      <c r="F76" s="2"/>
      <c r="G76" s="2"/>
      <c r="H76" s="2"/>
      <c r="I76" s="2">
        <v>30.5</v>
      </c>
      <c r="J76" s="2"/>
    </row>
    <row r="77" spans="1:10" x14ac:dyDescent="0.25">
      <c r="A77" s="63"/>
      <c r="B77" s="58"/>
      <c r="C77" s="59"/>
      <c r="D77" s="69" t="s">
        <v>86</v>
      </c>
      <c r="E77" s="70"/>
      <c r="F77" s="2"/>
      <c r="G77" s="2"/>
      <c r="H77" s="2"/>
      <c r="I77" s="2"/>
      <c r="J77" s="2"/>
    </row>
    <row r="78" spans="1:10" s="23" customFormat="1" x14ac:dyDescent="0.25">
      <c r="A78" s="71"/>
      <c r="B78" s="72"/>
      <c r="C78" s="72"/>
      <c r="D78" s="72"/>
      <c r="E78" s="73"/>
      <c r="F78" s="22"/>
      <c r="G78" s="22"/>
      <c r="H78" s="22"/>
      <c r="I78" s="22">
        <f>SUM(I72:I77)</f>
        <v>72.22</v>
      </c>
      <c r="J78" s="22">
        <v>3</v>
      </c>
    </row>
    <row r="79" spans="1:10" x14ac:dyDescent="0.25">
      <c r="A79" s="61">
        <v>11</v>
      </c>
      <c r="B79" s="54" t="s">
        <v>24</v>
      </c>
      <c r="C79" s="55"/>
      <c r="D79" s="52" t="s">
        <v>87</v>
      </c>
      <c r="E79" s="53"/>
      <c r="F79" s="2"/>
      <c r="G79" s="2"/>
      <c r="H79" s="2"/>
      <c r="I79" s="2"/>
      <c r="J79" s="2"/>
    </row>
    <row r="80" spans="1:10" x14ac:dyDescent="0.25">
      <c r="A80" s="62"/>
      <c r="B80" s="56"/>
      <c r="C80" s="57"/>
      <c r="D80" s="67" t="s">
        <v>140</v>
      </c>
      <c r="E80" s="68"/>
      <c r="F80" s="2"/>
      <c r="G80" s="2"/>
      <c r="H80" s="2"/>
      <c r="I80" s="2"/>
      <c r="J80" s="2"/>
    </row>
    <row r="81" spans="1:10" x14ac:dyDescent="0.25">
      <c r="A81" s="62"/>
      <c r="B81" s="56"/>
      <c r="C81" s="57"/>
      <c r="D81" s="67" t="s">
        <v>88</v>
      </c>
      <c r="E81" s="68"/>
      <c r="F81" s="2"/>
      <c r="G81" s="2"/>
      <c r="H81" s="2"/>
      <c r="I81" s="2"/>
      <c r="J81" s="2"/>
    </row>
    <row r="82" spans="1:10" x14ac:dyDescent="0.25">
      <c r="A82" s="62"/>
      <c r="B82" s="56"/>
      <c r="C82" s="57"/>
      <c r="D82" s="103" t="s">
        <v>89</v>
      </c>
      <c r="E82" s="104"/>
      <c r="F82" s="2"/>
      <c r="G82" s="2"/>
      <c r="H82" s="2"/>
      <c r="I82" s="2">
        <v>43.05</v>
      </c>
      <c r="J82" s="2"/>
    </row>
    <row r="83" spans="1:10" x14ac:dyDescent="0.25">
      <c r="A83" s="62"/>
      <c r="B83" s="56"/>
      <c r="C83" s="57"/>
      <c r="D83" s="69" t="s">
        <v>90</v>
      </c>
      <c r="E83" s="70"/>
      <c r="F83" s="2"/>
      <c r="G83" s="2"/>
      <c r="H83" s="2"/>
      <c r="I83" s="2"/>
      <c r="J83" s="2"/>
    </row>
    <row r="84" spans="1:10" x14ac:dyDescent="0.25">
      <c r="A84" s="63"/>
      <c r="B84" s="58"/>
      <c r="C84" s="59"/>
      <c r="D84" s="69" t="s">
        <v>91</v>
      </c>
      <c r="E84" s="70"/>
      <c r="F84" s="2"/>
      <c r="G84" s="2"/>
      <c r="H84" s="2"/>
      <c r="I84" s="2">
        <v>24.2</v>
      </c>
      <c r="J84" s="2"/>
    </row>
    <row r="85" spans="1:10" s="23" customFormat="1" x14ac:dyDescent="0.25">
      <c r="A85" s="71"/>
      <c r="B85" s="72"/>
      <c r="C85" s="72"/>
      <c r="D85" s="72"/>
      <c r="E85" s="73"/>
      <c r="F85" s="22"/>
      <c r="G85" s="22"/>
      <c r="H85" s="22"/>
      <c r="I85" s="22">
        <f>SUM(I79:I84)</f>
        <v>67.25</v>
      </c>
      <c r="J85" s="22">
        <v>8</v>
      </c>
    </row>
    <row r="86" spans="1:10" x14ac:dyDescent="0.25">
      <c r="A86" s="61">
        <v>12</v>
      </c>
      <c r="B86" s="54" t="s">
        <v>25</v>
      </c>
      <c r="C86" s="55"/>
      <c r="D86" s="67" t="s">
        <v>149</v>
      </c>
      <c r="E86" s="68"/>
      <c r="F86" s="2"/>
      <c r="G86" s="2"/>
      <c r="H86" s="2"/>
      <c r="I86" s="2"/>
      <c r="J86" s="2"/>
    </row>
    <row r="87" spans="1:10" x14ac:dyDescent="0.25">
      <c r="A87" s="62"/>
      <c r="B87" s="56"/>
      <c r="C87" s="57"/>
      <c r="D87" s="52" t="s">
        <v>150</v>
      </c>
      <c r="E87" s="53"/>
      <c r="F87" s="2"/>
      <c r="G87" s="2"/>
      <c r="H87" s="2"/>
      <c r="I87" s="2"/>
      <c r="J87" s="2"/>
    </row>
    <row r="88" spans="1:10" x14ac:dyDescent="0.25">
      <c r="A88" s="62"/>
      <c r="B88" s="56"/>
      <c r="C88" s="57"/>
      <c r="D88" s="67" t="s">
        <v>151</v>
      </c>
      <c r="E88" s="68"/>
      <c r="F88" s="2"/>
      <c r="G88" s="2"/>
      <c r="H88" s="2"/>
      <c r="I88" s="2"/>
      <c r="J88" s="2"/>
    </row>
    <row r="89" spans="1:10" x14ac:dyDescent="0.25">
      <c r="A89" s="62"/>
      <c r="B89" s="56"/>
      <c r="C89" s="57"/>
      <c r="D89" s="67" t="s">
        <v>152</v>
      </c>
      <c r="E89" s="68"/>
      <c r="F89" s="2"/>
      <c r="G89" s="2"/>
      <c r="H89" s="2"/>
      <c r="I89" s="2">
        <v>37.700000000000003</v>
      </c>
      <c r="J89" s="2"/>
    </row>
    <row r="90" spans="1:10" x14ac:dyDescent="0.25">
      <c r="A90" s="62"/>
      <c r="B90" s="56"/>
      <c r="C90" s="57"/>
      <c r="D90" s="69" t="s">
        <v>153</v>
      </c>
      <c r="E90" s="70"/>
      <c r="F90" s="2"/>
      <c r="G90" s="2"/>
      <c r="H90" s="2"/>
      <c r="I90" s="2"/>
      <c r="J90" s="2"/>
    </row>
    <row r="91" spans="1:10" x14ac:dyDescent="0.25">
      <c r="A91" s="63"/>
      <c r="B91" s="58"/>
      <c r="C91" s="59"/>
      <c r="D91" s="69" t="s">
        <v>154</v>
      </c>
      <c r="E91" s="70"/>
      <c r="F91" s="2"/>
      <c r="G91" s="2"/>
      <c r="H91" s="2"/>
      <c r="I91" s="2">
        <v>32.299999999999997</v>
      </c>
      <c r="J91" s="2"/>
    </row>
    <row r="92" spans="1:10" s="23" customFormat="1" x14ac:dyDescent="0.25">
      <c r="A92" s="71"/>
      <c r="B92" s="72"/>
      <c r="C92" s="72"/>
      <c r="D92" s="72"/>
      <c r="E92" s="73"/>
      <c r="F92" s="22"/>
      <c r="G92" s="22"/>
      <c r="H92" s="22"/>
      <c r="I92" s="22">
        <f>SUM(I86:I91)</f>
        <v>70</v>
      </c>
      <c r="J92" s="22">
        <v>7</v>
      </c>
    </row>
    <row r="93" spans="1:10" x14ac:dyDescent="0.25">
      <c r="A93" s="61">
        <v>13</v>
      </c>
      <c r="B93" s="54" t="s">
        <v>26</v>
      </c>
      <c r="C93" s="55"/>
      <c r="D93" s="52" t="s">
        <v>155</v>
      </c>
      <c r="E93" s="53"/>
      <c r="F93" s="2"/>
      <c r="G93" s="2"/>
      <c r="H93" s="2"/>
      <c r="I93" s="2">
        <v>33.700000000000003</v>
      </c>
      <c r="J93" s="2"/>
    </row>
    <row r="94" spans="1:10" x14ac:dyDescent="0.25">
      <c r="A94" s="62"/>
      <c r="B94" s="56"/>
      <c r="C94" s="57"/>
      <c r="D94" s="67" t="s">
        <v>164</v>
      </c>
      <c r="E94" s="68"/>
      <c r="F94" s="2"/>
      <c r="G94" s="2"/>
      <c r="H94" s="2"/>
      <c r="I94" s="2"/>
      <c r="J94" s="2"/>
    </row>
    <row r="95" spans="1:10" x14ac:dyDescent="0.25">
      <c r="A95" s="62"/>
      <c r="B95" s="56"/>
      <c r="C95" s="57"/>
      <c r="D95" s="67" t="s">
        <v>156</v>
      </c>
      <c r="E95" s="68"/>
      <c r="F95" s="2"/>
      <c r="G95" s="2"/>
      <c r="H95" s="2"/>
      <c r="I95" s="2"/>
      <c r="J95" s="2"/>
    </row>
    <row r="96" spans="1:10" x14ac:dyDescent="0.25">
      <c r="A96" s="62"/>
      <c r="B96" s="56"/>
      <c r="C96" s="57"/>
      <c r="D96" s="67" t="s">
        <v>157</v>
      </c>
      <c r="E96" s="68"/>
      <c r="F96" s="2"/>
      <c r="G96" s="2"/>
      <c r="H96" s="2"/>
      <c r="I96" s="2"/>
      <c r="J96" s="2"/>
    </row>
    <row r="97" spans="1:10" ht="15.75" customHeight="1" x14ac:dyDescent="0.25">
      <c r="A97" s="62"/>
      <c r="B97" s="56"/>
      <c r="C97" s="57"/>
      <c r="D97" s="69" t="s">
        <v>158</v>
      </c>
      <c r="E97" s="70"/>
      <c r="F97" s="2"/>
      <c r="G97" s="2"/>
      <c r="H97" s="2"/>
      <c r="I97" s="2">
        <v>22.2</v>
      </c>
      <c r="J97" s="2"/>
    </row>
    <row r="98" spans="1:10" x14ac:dyDescent="0.25">
      <c r="A98" s="63"/>
      <c r="B98" s="58"/>
      <c r="C98" s="59"/>
      <c r="D98" s="69" t="s">
        <v>159</v>
      </c>
      <c r="E98" s="70"/>
      <c r="F98" s="2"/>
      <c r="G98" s="2"/>
      <c r="H98" s="2"/>
      <c r="I98" s="2"/>
      <c r="J98" s="2"/>
    </row>
    <row r="99" spans="1:10" s="23" customFormat="1" x14ac:dyDescent="0.25">
      <c r="A99" s="71"/>
      <c r="B99" s="72"/>
      <c r="C99" s="72"/>
      <c r="D99" s="72"/>
      <c r="E99" s="73"/>
      <c r="F99" s="22"/>
      <c r="G99" s="22"/>
      <c r="H99" s="22"/>
      <c r="I99" s="22">
        <f>SUM(I93:I98)</f>
        <v>55.900000000000006</v>
      </c>
      <c r="J99" s="22">
        <v>13</v>
      </c>
    </row>
    <row r="100" spans="1:10" x14ac:dyDescent="0.25">
      <c r="A100" s="61">
        <v>14</v>
      </c>
      <c r="B100" s="54" t="s">
        <v>27</v>
      </c>
      <c r="C100" s="55"/>
      <c r="D100" s="52" t="s">
        <v>92</v>
      </c>
      <c r="E100" s="53"/>
      <c r="F100" s="2"/>
      <c r="G100" s="2"/>
      <c r="H100" s="2"/>
      <c r="I100" s="2"/>
      <c r="J100" s="2"/>
    </row>
    <row r="101" spans="1:10" x14ac:dyDescent="0.25">
      <c r="A101" s="62"/>
      <c r="B101" s="56"/>
      <c r="C101" s="57"/>
      <c r="D101" s="67" t="s">
        <v>93</v>
      </c>
      <c r="E101" s="68"/>
      <c r="F101" s="2"/>
      <c r="G101" s="2"/>
      <c r="H101" s="2"/>
      <c r="I101" s="2"/>
      <c r="J101" s="2"/>
    </row>
    <row r="102" spans="1:10" x14ac:dyDescent="0.25">
      <c r="A102" s="62"/>
      <c r="B102" s="56"/>
      <c r="C102" s="57"/>
      <c r="D102" s="67" t="s">
        <v>94</v>
      </c>
      <c r="E102" s="68"/>
      <c r="F102" s="2"/>
      <c r="G102" s="2"/>
      <c r="H102" s="2"/>
      <c r="I102" s="2"/>
      <c r="J102" s="2"/>
    </row>
    <row r="103" spans="1:10" ht="15.75" customHeight="1" x14ac:dyDescent="0.25">
      <c r="A103" s="62"/>
      <c r="B103" s="56"/>
      <c r="C103" s="57"/>
      <c r="D103" s="67" t="s">
        <v>95</v>
      </c>
      <c r="E103" s="68"/>
      <c r="F103" s="2"/>
      <c r="G103" s="2"/>
      <c r="H103" s="2"/>
      <c r="I103" s="2"/>
      <c r="J103" s="2"/>
    </row>
    <row r="104" spans="1:10" x14ac:dyDescent="0.25">
      <c r="A104" s="62"/>
      <c r="B104" s="56"/>
      <c r="C104" s="57"/>
      <c r="D104" s="69" t="s">
        <v>96</v>
      </c>
      <c r="E104" s="70"/>
      <c r="F104" s="2"/>
      <c r="G104" s="2"/>
      <c r="H104" s="2"/>
      <c r="I104" s="2"/>
      <c r="J104" s="2"/>
    </row>
    <row r="105" spans="1:10" x14ac:dyDescent="0.25">
      <c r="A105" s="63"/>
      <c r="B105" s="58"/>
      <c r="C105" s="59"/>
      <c r="D105" s="69" t="s">
        <v>97</v>
      </c>
      <c r="E105" s="70"/>
      <c r="F105" s="2"/>
      <c r="G105" s="2"/>
      <c r="H105" s="2"/>
      <c r="I105" s="2"/>
      <c r="J105" s="2"/>
    </row>
    <row r="106" spans="1:10" s="23" customFormat="1" x14ac:dyDescent="0.25">
      <c r="A106" s="71"/>
      <c r="B106" s="72"/>
      <c r="C106" s="72"/>
      <c r="D106" s="72"/>
      <c r="E106" s="73"/>
      <c r="F106" s="22"/>
      <c r="G106" s="22"/>
      <c r="H106" s="22"/>
      <c r="I106" s="22">
        <f>SUM(I100:I105)</f>
        <v>0</v>
      </c>
      <c r="J106" s="22">
        <v>16</v>
      </c>
    </row>
    <row r="107" spans="1:10" x14ac:dyDescent="0.25">
      <c r="A107" s="90">
        <v>15</v>
      </c>
      <c r="B107" s="93" t="s">
        <v>28</v>
      </c>
      <c r="C107" s="94"/>
      <c r="D107" s="101" t="s">
        <v>98</v>
      </c>
      <c r="E107" s="102"/>
      <c r="F107" s="40"/>
      <c r="G107" s="40"/>
      <c r="H107" s="40"/>
      <c r="I107" s="2">
        <v>35.299999999999997</v>
      </c>
      <c r="J107" s="2"/>
    </row>
    <row r="108" spans="1:10" x14ac:dyDescent="0.25">
      <c r="A108" s="91"/>
      <c r="B108" s="95"/>
      <c r="C108" s="96"/>
      <c r="D108" s="99" t="s">
        <v>99</v>
      </c>
      <c r="E108" s="100"/>
      <c r="F108" s="40"/>
      <c r="G108" s="40"/>
      <c r="H108" s="40"/>
      <c r="I108" s="2"/>
      <c r="J108" s="2"/>
    </row>
    <row r="109" spans="1:10" x14ac:dyDescent="0.25">
      <c r="A109" s="91"/>
      <c r="B109" s="95"/>
      <c r="C109" s="96"/>
      <c r="D109" s="99" t="s">
        <v>100</v>
      </c>
      <c r="E109" s="100"/>
      <c r="F109" s="40"/>
      <c r="G109" s="40"/>
      <c r="H109" s="40"/>
      <c r="I109" s="2"/>
      <c r="J109" s="2"/>
    </row>
    <row r="110" spans="1:10" x14ac:dyDescent="0.25">
      <c r="A110" s="91"/>
      <c r="B110" s="95"/>
      <c r="C110" s="96"/>
      <c r="D110" s="99" t="s">
        <v>102</v>
      </c>
      <c r="E110" s="100"/>
      <c r="F110" s="40"/>
      <c r="G110" s="40"/>
      <c r="H110" s="40"/>
      <c r="I110" s="2"/>
      <c r="J110" s="2"/>
    </row>
    <row r="111" spans="1:10" x14ac:dyDescent="0.25">
      <c r="A111" s="91"/>
      <c r="B111" s="95"/>
      <c r="C111" s="96"/>
      <c r="D111" s="99" t="s">
        <v>103</v>
      </c>
      <c r="E111" s="100"/>
      <c r="F111" s="40"/>
      <c r="G111" s="40"/>
      <c r="H111" s="40"/>
      <c r="I111" s="2"/>
      <c r="J111" s="2"/>
    </row>
    <row r="112" spans="1:10" x14ac:dyDescent="0.25">
      <c r="A112" s="92"/>
      <c r="B112" s="97"/>
      <c r="C112" s="98"/>
      <c r="D112" s="69" t="s">
        <v>101</v>
      </c>
      <c r="E112" s="70"/>
      <c r="F112" s="40"/>
      <c r="G112" s="40"/>
      <c r="H112" s="40"/>
      <c r="I112" s="2">
        <v>13</v>
      </c>
      <c r="J112" s="2"/>
    </row>
    <row r="113" spans="1:10" s="23" customFormat="1" x14ac:dyDescent="0.25">
      <c r="A113" s="71"/>
      <c r="B113" s="72"/>
      <c r="C113" s="72"/>
      <c r="D113" s="72"/>
      <c r="E113" s="73"/>
      <c r="F113" s="22"/>
      <c r="G113" s="22"/>
      <c r="H113" s="22"/>
      <c r="I113" s="22">
        <f>SUM(I107:I112)</f>
        <v>48.3</v>
      </c>
      <c r="J113" s="22">
        <v>14</v>
      </c>
    </row>
    <row r="114" spans="1:10" x14ac:dyDescent="0.25">
      <c r="A114" s="61">
        <v>16</v>
      </c>
      <c r="B114" s="54" t="s">
        <v>29</v>
      </c>
      <c r="C114" s="55"/>
      <c r="D114" s="52" t="s">
        <v>104</v>
      </c>
      <c r="E114" s="53"/>
      <c r="F114" s="2"/>
      <c r="G114" s="2"/>
      <c r="H114" s="2"/>
      <c r="I114" s="2"/>
      <c r="J114" s="2"/>
    </row>
    <row r="115" spans="1:10" x14ac:dyDescent="0.25">
      <c r="A115" s="62"/>
      <c r="B115" s="56"/>
      <c r="C115" s="57"/>
      <c r="D115" s="67" t="s">
        <v>105</v>
      </c>
      <c r="E115" s="68"/>
      <c r="F115" s="2"/>
      <c r="G115" s="2"/>
      <c r="H115" s="2"/>
      <c r="I115" s="2"/>
      <c r="J115" s="2"/>
    </row>
    <row r="116" spans="1:10" x14ac:dyDescent="0.25">
      <c r="A116" s="62"/>
      <c r="B116" s="56"/>
      <c r="C116" s="57"/>
      <c r="D116" s="67" t="s">
        <v>106</v>
      </c>
      <c r="E116" s="68"/>
      <c r="F116" s="2"/>
      <c r="G116" s="2"/>
      <c r="H116" s="2"/>
      <c r="I116" s="2"/>
      <c r="J116" s="2"/>
    </row>
    <row r="117" spans="1:10" x14ac:dyDescent="0.25">
      <c r="A117" s="62"/>
      <c r="B117" s="56"/>
      <c r="C117" s="57"/>
      <c r="D117" s="67" t="s">
        <v>107</v>
      </c>
      <c r="E117" s="68"/>
      <c r="F117" s="2"/>
      <c r="G117" s="2"/>
      <c r="H117" s="2"/>
      <c r="I117" s="2">
        <v>44.65</v>
      </c>
      <c r="J117" s="2"/>
    </row>
    <row r="118" spans="1:10" x14ac:dyDescent="0.25">
      <c r="A118" s="62"/>
      <c r="B118" s="56"/>
      <c r="C118" s="57"/>
      <c r="D118" s="69" t="s">
        <v>109</v>
      </c>
      <c r="E118" s="70"/>
      <c r="F118" s="2"/>
      <c r="G118" s="2"/>
      <c r="H118" s="2"/>
      <c r="I118" s="2"/>
      <c r="J118" s="2"/>
    </row>
    <row r="119" spans="1:10" x14ac:dyDescent="0.25">
      <c r="A119" s="63"/>
      <c r="B119" s="58"/>
      <c r="C119" s="59"/>
      <c r="D119" s="69" t="s">
        <v>108</v>
      </c>
      <c r="E119" s="70"/>
      <c r="F119" s="2"/>
      <c r="G119" s="2"/>
      <c r="H119" s="2"/>
      <c r="I119" s="45">
        <v>22.5</v>
      </c>
      <c r="J119" s="2"/>
    </row>
    <row r="120" spans="1:10" s="23" customFormat="1" x14ac:dyDescent="0.25">
      <c r="A120" s="71"/>
      <c r="B120" s="72"/>
      <c r="C120" s="72"/>
      <c r="D120" s="72"/>
      <c r="E120" s="73"/>
      <c r="F120" s="22"/>
      <c r="G120" s="22"/>
      <c r="H120" s="22"/>
      <c r="I120" s="22">
        <f>SUM(I114:I119)</f>
        <v>67.150000000000006</v>
      </c>
      <c r="J120" s="22">
        <v>9</v>
      </c>
    </row>
    <row r="122" spans="1:10" x14ac:dyDescent="0.25">
      <c r="E122" t="s">
        <v>111</v>
      </c>
    </row>
    <row r="124" spans="1:10" x14ac:dyDescent="0.25">
      <c r="A124">
        <v>1</v>
      </c>
      <c r="B124" t="str">
        <f>D14</f>
        <v>Тожина Н.С.</v>
      </c>
      <c r="D124" t="str">
        <f>B9</f>
        <v>ГАПОУ ПО ПМПК отд-е коммун-го хоз-ва и упра-я земель-ми ресур-ми</v>
      </c>
    </row>
    <row r="125" spans="1:10" x14ac:dyDescent="0.25">
      <c r="A125">
        <v>2</v>
      </c>
      <c r="B125" t="str">
        <f>D35</f>
        <v>Орлова К.А.</v>
      </c>
      <c r="D125" t="str">
        <f>B30</f>
        <v>МБОУ СОШ им. С.Е. Кузнецова с. Чемодановка</v>
      </c>
    </row>
    <row r="126" spans="1:10" x14ac:dyDescent="0.25">
      <c r="A126">
        <v>3</v>
      </c>
      <c r="B126" t="str">
        <f>D91</f>
        <v>Давыдова К.А.</v>
      </c>
      <c r="D126" t="str">
        <f>B86</f>
        <v>ГАПОУ ПО ПМПК торгов.-эконом.                 от-е</v>
      </c>
    </row>
    <row r="129" spans="1:5" x14ac:dyDescent="0.25">
      <c r="E129" t="s">
        <v>112</v>
      </c>
    </row>
    <row r="131" spans="1:5" x14ac:dyDescent="0.25">
      <c r="A131">
        <v>1</v>
      </c>
      <c r="B131" t="str">
        <f>D12</f>
        <v>Алтухов А.А.</v>
      </c>
      <c r="D131" t="str">
        <f>B9</f>
        <v>ГАПОУ ПО ПМПК отд-е коммун-го хоз-ва и упра-я земель-ми ресур-ми</v>
      </c>
    </row>
    <row r="132" spans="1:5" x14ac:dyDescent="0.25">
      <c r="A132">
        <v>2</v>
      </c>
      <c r="B132" t="str">
        <f>D16</f>
        <v>Сивачев А.А.</v>
      </c>
      <c r="D132" t="str">
        <f>B16</f>
        <v>ГАПОУ ПО ПМПК отд-е строительства</v>
      </c>
    </row>
    <row r="133" spans="1:5" x14ac:dyDescent="0.25">
      <c r="A133">
        <v>3</v>
      </c>
      <c r="B133" t="str">
        <f>D48</f>
        <v>Сотников А.</v>
      </c>
      <c r="D133" t="str">
        <f>B44</f>
        <v>ГАПОУ ПО ПМПК отд-е машино-е и пром. тех-ий</v>
      </c>
    </row>
    <row r="136" spans="1:5" x14ac:dyDescent="0.25">
      <c r="A136" t="s">
        <v>174</v>
      </c>
    </row>
  </sheetData>
  <mergeCells count="154">
    <mergeCell ref="A99:E99"/>
    <mergeCell ref="D98:E98"/>
    <mergeCell ref="A1:K3"/>
    <mergeCell ref="A120:E120"/>
    <mergeCell ref="F4:H6"/>
    <mergeCell ref="I4:I8"/>
    <mergeCell ref="J4:J8"/>
    <mergeCell ref="A113:E113"/>
    <mergeCell ref="A114:A119"/>
    <mergeCell ref="B114:C119"/>
    <mergeCell ref="D114:E114"/>
    <mergeCell ref="D115:E115"/>
    <mergeCell ref="D116:E116"/>
    <mergeCell ref="D117:E117"/>
    <mergeCell ref="D118:E118"/>
    <mergeCell ref="D119:E119"/>
    <mergeCell ref="A106:E106"/>
    <mergeCell ref="A107:A112"/>
    <mergeCell ref="B107:C112"/>
    <mergeCell ref="D107:E107"/>
    <mergeCell ref="D108:E108"/>
    <mergeCell ref="D109:E109"/>
    <mergeCell ref="D110:E110"/>
    <mergeCell ref="D111:E111"/>
    <mergeCell ref="D112:E112"/>
    <mergeCell ref="A86:A91"/>
    <mergeCell ref="B86:C91"/>
    <mergeCell ref="D86:E86"/>
    <mergeCell ref="D87:E87"/>
    <mergeCell ref="D88:E88"/>
    <mergeCell ref="D89:E89"/>
    <mergeCell ref="D90:E90"/>
    <mergeCell ref="D91:E91"/>
    <mergeCell ref="A100:A105"/>
    <mergeCell ref="B100:C105"/>
    <mergeCell ref="D100:E100"/>
    <mergeCell ref="D101:E101"/>
    <mergeCell ref="D102:E102"/>
    <mergeCell ref="D103:E103"/>
    <mergeCell ref="D104:E104"/>
    <mergeCell ref="D105:E105"/>
    <mergeCell ref="A92:E92"/>
    <mergeCell ref="A93:A98"/>
    <mergeCell ref="B93:C98"/>
    <mergeCell ref="D93:E93"/>
    <mergeCell ref="D94:E94"/>
    <mergeCell ref="D95:E95"/>
    <mergeCell ref="D96:E96"/>
    <mergeCell ref="D97:E97"/>
    <mergeCell ref="A79:A84"/>
    <mergeCell ref="B79:C84"/>
    <mergeCell ref="D79:E79"/>
    <mergeCell ref="D80:E80"/>
    <mergeCell ref="D81:E81"/>
    <mergeCell ref="D82:E82"/>
    <mergeCell ref="D83:E83"/>
    <mergeCell ref="D84:E84"/>
    <mergeCell ref="A85:E85"/>
    <mergeCell ref="A72:A77"/>
    <mergeCell ref="B72:C77"/>
    <mergeCell ref="D72:E72"/>
    <mergeCell ref="D73:E73"/>
    <mergeCell ref="D74:E74"/>
    <mergeCell ref="D75:E75"/>
    <mergeCell ref="D76:E76"/>
    <mergeCell ref="D77:E77"/>
    <mergeCell ref="A78:E78"/>
    <mergeCell ref="A65:A70"/>
    <mergeCell ref="B65:C70"/>
    <mergeCell ref="D65:E65"/>
    <mergeCell ref="D66:E66"/>
    <mergeCell ref="D67:E67"/>
    <mergeCell ref="D68:E68"/>
    <mergeCell ref="D69:E69"/>
    <mergeCell ref="D70:E70"/>
    <mergeCell ref="A71:E71"/>
    <mergeCell ref="A58:A63"/>
    <mergeCell ref="B58:C63"/>
    <mergeCell ref="D58:E58"/>
    <mergeCell ref="D59:E59"/>
    <mergeCell ref="D60:E60"/>
    <mergeCell ref="D61:E61"/>
    <mergeCell ref="D62:E62"/>
    <mergeCell ref="D63:E63"/>
    <mergeCell ref="A64:E64"/>
    <mergeCell ref="A51:A56"/>
    <mergeCell ref="B51:C56"/>
    <mergeCell ref="D51:E51"/>
    <mergeCell ref="D52:E52"/>
    <mergeCell ref="D53:E53"/>
    <mergeCell ref="D54:E54"/>
    <mergeCell ref="D55:E55"/>
    <mergeCell ref="D56:E56"/>
    <mergeCell ref="A57:E57"/>
    <mergeCell ref="A44:A49"/>
    <mergeCell ref="B44:C49"/>
    <mergeCell ref="D44:E44"/>
    <mergeCell ref="D45:E45"/>
    <mergeCell ref="D46:E46"/>
    <mergeCell ref="D47:E47"/>
    <mergeCell ref="D48:E48"/>
    <mergeCell ref="D49:E49"/>
    <mergeCell ref="A50:E50"/>
    <mergeCell ref="A37:A42"/>
    <mergeCell ref="B37:C42"/>
    <mergeCell ref="D37:E37"/>
    <mergeCell ref="D38:E38"/>
    <mergeCell ref="D39:E39"/>
    <mergeCell ref="D40:E40"/>
    <mergeCell ref="D41:E41"/>
    <mergeCell ref="D42:E42"/>
    <mergeCell ref="A43:E43"/>
    <mergeCell ref="A30:A35"/>
    <mergeCell ref="B30:C35"/>
    <mergeCell ref="D30:E30"/>
    <mergeCell ref="D31:E31"/>
    <mergeCell ref="D32:E32"/>
    <mergeCell ref="D33:E33"/>
    <mergeCell ref="D34:E34"/>
    <mergeCell ref="D35:E35"/>
    <mergeCell ref="A36:E36"/>
    <mergeCell ref="A23:A28"/>
    <mergeCell ref="B23:C28"/>
    <mergeCell ref="D23:E23"/>
    <mergeCell ref="D24:E24"/>
    <mergeCell ref="D25:E25"/>
    <mergeCell ref="D26:E26"/>
    <mergeCell ref="D27:E27"/>
    <mergeCell ref="D28:E28"/>
    <mergeCell ref="A29:E29"/>
    <mergeCell ref="H7:H8"/>
    <mergeCell ref="D12:E12"/>
    <mergeCell ref="D13:E13"/>
    <mergeCell ref="D14:E14"/>
    <mergeCell ref="A15:E15"/>
    <mergeCell ref="A16:A21"/>
    <mergeCell ref="B16:C21"/>
    <mergeCell ref="D16:E16"/>
    <mergeCell ref="D17:E17"/>
    <mergeCell ref="D18:E18"/>
    <mergeCell ref="D19:E19"/>
    <mergeCell ref="D20:E20"/>
    <mergeCell ref="D21:E21"/>
    <mergeCell ref="A4:A6"/>
    <mergeCell ref="B4:C8"/>
    <mergeCell ref="D4:E8"/>
    <mergeCell ref="F7:F8"/>
    <mergeCell ref="G7:G8"/>
    <mergeCell ref="A9:A14"/>
    <mergeCell ref="B9:C14"/>
    <mergeCell ref="D9:E9"/>
    <mergeCell ref="D10:E10"/>
    <mergeCell ref="D11:E11"/>
    <mergeCell ref="A7:A8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2016-03-01T10:13:30Z</cp:lastPrinted>
  <dcterms:created xsi:type="dcterms:W3CDTF">2016-02-24T15:40:02Z</dcterms:created>
  <dcterms:modified xsi:type="dcterms:W3CDTF">2016-03-01T11:19:26Z</dcterms:modified>
</cp:coreProperties>
</file>